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6210" activeTab="0"/>
  </bookViews>
  <sheets>
    <sheet name="POSEBNI DIO IZVRŠENJA FIN. PLAN" sheetId="1" r:id="rId1"/>
    <sheet name="OPĆI DIO IZVRŠENJA FIN. PLAN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<sst xmlns="http://schemas.openxmlformats.org/spreadsheetml/2006/main" count="386" uniqueCount="112">
  <si>
    <t>SREDNJA ŠKOLA IVANA LUCIĆA - TROGIR</t>
  </si>
  <si>
    <t>OIB: 26186444070</t>
  </si>
  <si>
    <t>1. PROGRAM C014001 Srednja školstvo i učenički domovi - AKTIVNOST - Rashodi djaltnosti - DECENTRALIZACIJA</t>
  </si>
  <si>
    <t>Službena putovanja</t>
  </si>
  <si>
    <t xml:space="preserve">BROJČANA OZNAKA I NAZIV </t>
  </si>
  <si>
    <t xml:space="preserve">TEKUĆI PLAN 2022. </t>
  </si>
  <si>
    <t>IZVRŠENJE 1. - 6. 2022.</t>
  </si>
  <si>
    <t>INDEKS 5/2</t>
  </si>
  <si>
    <t xml:space="preserve">INDEKS 5/4 </t>
  </si>
  <si>
    <t>Stručno usavrševanje zaposlenika</t>
  </si>
  <si>
    <t>Naknada zaposlenima</t>
  </si>
  <si>
    <t>Ostale naknade zaposlenima</t>
  </si>
  <si>
    <t>Rashodi za materijal i energiju</t>
  </si>
  <si>
    <t>Materijalni rashodi</t>
  </si>
  <si>
    <t>Materijal i sirovine</t>
  </si>
  <si>
    <t>Energija</t>
  </si>
  <si>
    <t>Materijal za održavanje</t>
  </si>
  <si>
    <t>Sitni iventar</t>
  </si>
  <si>
    <t>Vojna sredstva</t>
  </si>
  <si>
    <t>Radna odjeća i obuća</t>
  </si>
  <si>
    <t>Rashodi za usluge</t>
  </si>
  <si>
    <t>Telefon, pošta i prijevoz</t>
  </si>
  <si>
    <t>Tekuće i investicijsko održavanje</t>
  </si>
  <si>
    <t>Promidžba i informiranje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</si>
  <si>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</si>
  <si>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</si>
  <si>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</si>
  <si>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</si>
  <si>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</si>
  <si>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</si>
  <si>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Naknade za rad povjerenstva</t>
  </si>
  <si>
    <t>Premije osiguranja</t>
  </si>
  <si>
    <t>Reprezentacija</t>
  </si>
  <si>
    <t>Članarine i norme</t>
  </si>
  <si>
    <t>Pristojbe i naknade</t>
  </si>
  <si>
    <t>Troškovi sudski postupaka</t>
  </si>
  <si>
    <t>Ostali nespomenuti rashodi posl.</t>
  </si>
  <si>
    <t>Ostali financijaski rashodi</t>
  </si>
  <si>
    <t>Višak prihoda</t>
  </si>
  <si>
    <t>Manjak prihoda</t>
  </si>
  <si>
    <t>Višak/manjak prihoda</t>
  </si>
  <si>
    <t>Bankarske usluge</t>
  </si>
  <si>
    <t>3.  E  ŠKOLE  - 1.1.1.  Opći prihodi i primtci</t>
  </si>
  <si>
    <t>Plaće - Bruto</t>
  </si>
  <si>
    <t>Doprinosi na plaće</t>
  </si>
  <si>
    <t>2. IZGRADNJA I UREĐENJE OBJEKTA I ODRŽAVANJE OPREME - 4.4.1. Prihodi za posebne namjene - DECENTRALIZACIJA</t>
  </si>
  <si>
    <t>Doprinosi zdravstveno</t>
  </si>
  <si>
    <t>4. UČIMO ZAJEDNO - 1.1.1. OPĆI PRIHODI I PRIMITCI</t>
  </si>
  <si>
    <t>Ostali rashodi</t>
  </si>
  <si>
    <t>Doprinosi za zdravstveno</t>
  </si>
  <si>
    <t>Naknada za zaposlene</t>
  </si>
  <si>
    <t>Naknade za prijevoz</t>
  </si>
  <si>
    <t>5. UČIMO ZAJEDNO - 5.3.1. POMOĆI EU</t>
  </si>
  <si>
    <t>6. POMOĆI PRORAČUNSKIM KORISNICIMA 5.4.1.</t>
  </si>
  <si>
    <t>Bruto plaća</t>
  </si>
  <si>
    <t>Plaća za reovan rad</t>
  </si>
  <si>
    <t>Prekovremni rad</t>
  </si>
  <si>
    <t>Posebni uvijeti rada</t>
  </si>
  <si>
    <t>Ostali rashodi zaposlenih</t>
  </si>
  <si>
    <t>Dopriosi na zdravstveno osiguranje</t>
  </si>
  <si>
    <t>Naknade troškova zaposlenih</t>
  </si>
  <si>
    <t>Naknada za prijevoza</t>
  </si>
  <si>
    <t>Labaratorijske usluge</t>
  </si>
  <si>
    <t>Naknada za prijevoz</t>
  </si>
  <si>
    <t>Naknada troškova zaposlenima</t>
  </si>
  <si>
    <t>Rashod za materijal</t>
  </si>
  <si>
    <t>Rashod za uslugu</t>
  </si>
  <si>
    <t>Naknada tr. Osobama van radnog vremena</t>
  </si>
  <si>
    <t>Postrojenje i oprema</t>
  </si>
  <si>
    <t>Knjige</t>
  </si>
  <si>
    <t>Ostali financijski rashodi</t>
  </si>
  <si>
    <t>Rashod za materijal i energiju</t>
  </si>
  <si>
    <t>Rashod za usluge</t>
  </si>
  <si>
    <t>FINANCIJSKI PLAN ZA 2022.</t>
  </si>
  <si>
    <t>IZVRŠENJE ZA 1. - 6. 2022.</t>
  </si>
  <si>
    <t xml:space="preserve"> </t>
  </si>
  <si>
    <t>PRIHODI I RASHODI TEKUĆE GODINE</t>
  </si>
  <si>
    <t>PRIHODI UKUPNO</t>
  </si>
  <si>
    <t>6  -PRIHODI UKUPNO</t>
  </si>
  <si>
    <t>7 - PRIHODI OD PRODAJE NEF. IMOVINE</t>
  </si>
  <si>
    <t>RASHODI UKUPNO</t>
  </si>
  <si>
    <t>3 - RASHODI POSLOVANJA</t>
  </si>
  <si>
    <t>4. RAZA NABAVU NEFINANCIJSKE IMOVINE</t>
  </si>
  <si>
    <t>RAZLIKA -VIŠAK/MANJEK</t>
  </si>
  <si>
    <t>VIŠAK ILI MANJAK</t>
  </si>
  <si>
    <t>UKUPAN DONOS VIŠKA IZ PRETHODNIH GODINA</t>
  </si>
  <si>
    <t>VIŠAK IZ PRETHODNIH GODINA KOJI ĆE SE RASPOREITI</t>
  </si>
  <si>
    <t>IZVORNI PLAN 2022.</t>
  </si>
  <si>
    <t>IZVRŠENJE 1. - 6. 2021.</t>
  </si>
  <si>
    <t>IZVRŠENJE 1. -  6. 2021.</t>
  </si>
  <si>
    <t>Intelektualne i osobne usluge</t>
  </si>
  <si>
    <t>Manjak prihoda (COVID)</t>
  </si>
  <si>
    <t>7. PRIHODI ZA POSEBNE NAMJENE - 4.8.1.</t>
  </si>
  <si>
    <t>IZVRŠENJE 1.  -6. 2021.</t>
  </si>
  <si>
    <t>Uredski materijal</t>
  </si>
  <si>
    <t>Uresdska oprema</t>
  </si>
  <si>
    <t xml:space="preserve">Manjak prihoda </t>
  </si>
  <si>
    <t>Usluga prijevoza</t>
  </si>
  <si>
    <t>Višak prihoda (ŽSV)</t>
  </si>
  <si>
    <t>8. DONACIJE PRORAČUNSKIH KORISNIKA 6.2.1.</t>
  </si>
  <si>
    <t>IZVRŠENJE 1.  - 6. 2021.</t>
  </si>
  <si>
    <t>9.VLASTITI PRIHOD -3.2.1</t>
  </si>
  <si>
    <t>11 - ČUVARI BAŠTINE - Pomoći 5.4.1.</t>
  </si>
  <si>
    <t>Naknada članovima povjernstva</t>
  </si>
  <si>
    <t>IZVRŠENJE  ZA 1- 6 2021.</t>
  </si>
  <si>
    <t>10 - NATJECANJA I MANIFESTACIJE 1.1.1. OPĆI PRIHODI I PRIMITCI</t>
  </si>
  <si>
    <t>10 - NATJECANJA I MANIFESTACIJE - 1.1.1. OPĆI PRIHODI I PRIMITCI</t>
  </si>
  <si>
    <t>9.VLASTITI PRIHOD - 3.2.1</t>
  </si>
  <si>
    <t>8. DONACIJE PRORAČUNSKIH KORISNIKA - 6.2.1.</t>
  </si>
  <si>
    <t>6. POMOĆI PRORAČUNSKIM KORISNICIMA - 5.4.1.</t>
  </si>
  <si>
    <t>Opći dio polugodišnjeg izvršenja financijskog plana (SIJEČANJ - LIPANJ 2022.)</t>
  </si>
  <si>
    <t>Posebni dio polugodišnjeg izvršenja financijskog plana (SIJEČANJ - LIPANJ 2022.)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</si>
</sst>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0" fillId="4" borderId="10" xfId="0" applyNumberForma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3" xfId="0" applyFill="1" applyBorder="1" applyAlignment="1">
      <alignment wrapText="1"/>
    </xf>
    <xf numFmtId="0" fontId="0" fillId="34" borderId="13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4" fontId="0" fillId="35" borderId="10" xfId="0" applyNumberFormat="1" applyFill="1" applyBorder="1" applyAlignment="1">
      <alignment/>
    </xf>
    <xf numFmtId="4" fontId="0" fillId="4" borderId="13" xfId="0" applyNumberFormat="1" applyFill="1" applyBorder="1" applyAlignment="1">
      <alignment wrapText="1"/>
    </xf>
    <xf numFmtId="4" fontId="0" fillId="0" borderId="13" xfId="0" applyNumberFormat="1" applyBorder="1" applyAlignment="1">
      <alignment/>
    </xf>
    <xf numFmtId="4" fontId="0" fillId="4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center" wrapText="1"/>
    </xf>
    <xf numFmtId="0" fontId="0" fillId="4" borderId="20" xfId="0" applyFill="1" applyBorder="1" applyAlignment="1">
      <alignment horizontal="right" wrapText="1"/>
    </xf>
    <xf numFmtId="4" fontId="0" fillId="4" borderId="21" xfId="0" applyNumberFormat="1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4" fontId="0" fillId="34" borderId="15" xfId="0" applyNumberFormat="1" applyFill="1" applyBorder="1" applyAlignment="1">
      <alignment horizontal="center" wrapText="1"/>
    </xf>
    <xf numFmtId="3" fontId="0" fillId="34" borderId="15" xfId="0" applyNumberFormat="1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164" fontId="0" fillId="4" borderId="10" xfId="0" applyNumberFormat="1" applyFill="1" applyBorder="1" applyAlignment="1">
      <alignment wrapText="1"/>
    </xf>
    <xf numFmtId="164" fontId="0" fillId="35" borderId="10" xfId="0" applyNumberFormat="1" applyFill="1" applyBorder="1" applyAlignment="1">
      <alignment wrapText="1"/>
    </xf>
    <xf numFmtId="164" fontId="0" fillId="4" borderId="13" xfId="0" applyNumberFormat="1" applyFill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164" fontId="0" fillId="35" borderId="15" xfId="0" applyNumberFormat="1" applyFill="1" applyBorder="1" applyAlignment="1">
      <alignment wrapText="1"/>
    </xf>
    <xf numFmtId="164" fontId="0" fillId="35" borderId="16" xfId="0" applyNumberFormat="1" applyFill="1" applyBorder="1" applyAlignment="1">
      <alignment wrapText="1"/>
    </xf>
    <xf numFmtId="0" fontId="34" fillId="33" borderId="22" xfId="0" applyFont="1" applyFill="1" applyBorder="1" applyAlignment="1">
      <alignment/>
    </xf>
    <xf numFmtId="0" fontId="34" fillId="33" borderId="23" xfId="0" applyFont="1" applyFill="1" applyBorder="1" applyAlignment="1">
      <alignment/>
    </xf>
    <xf numFmtId="4" fontId="34" fillId="33" borderId="23" xfId="0" applyNumberFormat="1" applyFont="1" applyFill="1" applyBorder="1" applyAlignment="1">
      <alignment/>
    </xf>
    <xf numFmtId="0" fontId="34" fillId="33" borderId="11" xfId="0" applyFont="1" applyFill="1" applyBorder="1" applyAlignment="1">
      <alignment/>
    </xf>
    <xf numFmtId="4" fontId="0" fillId="34" borderId="17" xfId="0" applyNumberForma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164" fontId="0" fillId="4" borderId="21" xfId="0" applyNumberFormat="1" applyFill="1" applyBorder="1" applyAlignment="1">
      <alignment wrapText="1"/>
    </xf>
    <xf numFmtId="164" fontId="0" fillId="4" borderId="24" xfId="0" applyNumberFormat="1" applyFill="1" applyBorder="1" applyAlignment="1">
      <alignment wrapText="1"/>
    </xf>
    <xf numFmtId="0" fontId="0" fillId="4" borderId="20" xfId="0" applyFill="1" applyBorder="1" applyAlignment="1">
      <alignment horizontal="center" wrapText="1"/>
    </xf>
    <xf numFmtId="4" fontId="0" fillId="4" borderId="21" xfId="0" applyNumberFormat="1" applyFill="1" applyBorder="1" applyAlignment="1">
      <alignment horizontal="center" wrapText="1"/>
    </xf>
    <xf numFmtId="3" fontId="0" fillId="4" borderId="21" xfId="0" applyNumberFormat="1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34" fillId="33" borderId="25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4" fontId="0" fillId="4" borderId="21" xfId="0" applyNumberFormat="1" applyFill="1" applyBorder="1" applyAlignment="1">
      <alignment/>
    </xf>
    <xf numFmtId="0" fontId="0" fillId="4" borderId="24" xfId="0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0" fontId="0" fillId="35" borderId="24" xfId="0" applyFill="1" applyBorder="1" applyAlignment="1">
      <alignment/>
    </xf>
    <xf numFmtId="2" fontId="0" fillId="35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0" xfId="0" applyFill="1" applyBorder="1" applyAlignment="1">
      <alignment/>
    </xf>
    <xf numFmtId="0" fontId="34" fillId="33" borderId="28" xfId="0" applyFont="1" applyFill="1" applyBorder="1" applyAlignment="1">
      <alignment/>
    </xf>
    <xf numFmtId="0" fontId="34" fillId="33" borderId="29" xfId="0" applyFont="1" applyFill="1" applyBorder="1" applyAlignment="1">
      <alignment/>
    </xf>
    <xf numFmtId="4" fontId="34" fillId="33" borderId="29" xfId="0" applyNumberFormat="1" applyFont="1" applyFill="1" applyBorder="1" applyAlignment="1">
      <alignment/>
    </xf>
    <xf numFmtId="4" fontId="0" fillId="33" borderId="29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5" borderId="16" xfId="0" applyFill="1" applyBorder="1" applyAlignment="1">
      <alignment/>
    </xf>
    <xf numFmtId="164" fontId="0" fillId="4" borderId="21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4" borderId="24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0" fontId="0" fillId="35" borderId="0" xfId="0" applyFill="1" applyAlignment="1">
      <alignment/>
    </xf>
    <xf numFmtId="164" fontId="0" fillId="35" borderId="16" xfId="0" applyNumberFormat="1" applyFill="1" applyBorder="1" applyAlignment="1">
      <alignment/>
    </xf>
    <xf numFmtId="0" fontId="0" fillId="35" borderId="12" xfId="0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4" xfId="0" applyNumberFormat="1" applyFill="1" applyBorder="1" applyAlignment="1">
      <alignment/>
    </xf>
    <xf numFmtId="0" fontId="0" fillId="34" borderId="31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3" fontId="0" fillId="34" borderId="26" xfId="0" applyNumberFormat="1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4" fontId="34" fillId="33" borderId="17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4" fontId="34" fillId="33" borderId="11" xfId="0" applyNumberFormat="1" applyFont="1" applyFill="1" applyBorder="1" applyAlignment="1">
      <alignment/>
    </xf>
    <xf numFmtId="0" fontId="0" fillId="34" borderId="32" xfId="0" applyFill="1" applyBorder="1" applyAlignment="1">
      <alignment wrapText="1"/>
    </xf>
    <xf numFmtId="4" fontId="0" fillId="34" borderId="32" xfId="0" applyNumberFormat="1" applyFill="1" applyBorder="1" applyAlignment="1">
      <alignment horizontal="center" wrapText="1"/>
    </xf>
    <xf numFmtId="4" fontId="0" fillId="34" borderId="33" xfId="0" applyNumberFormat="1" applyFill="1" applyBorder="1" applyAlignment="1">
      <alignment horizontal="center" wrapText="1"/>
    </xf>
    <xf numFmtId="4" fontId="0" fillId="4" borderId="24" xfId="0" applyNumberFormat="1" applyFill="1" applyBorder="1" applyAlignment="1">
      <alignment wrapText="1"/>
    </xf>
    <xf numFmtId="4" fontId="33" fillId="0" borderId="10" xfId="0" applyNumberFormat="1" applyFont="1" applyBorder="1" applyAlignment="1">
      <alignment/>
    </xf>
    <xf numFmtId="4" fontId="0" fillId="34" borderId="34" xfId="0" applyNumberFormat="1" applyFill="1" applyBorder="1" applyAlignment="1">
      <alignment horizontal="center" wrapText="1"/>
    </xf>
    <xf numFmtId="4" fontId="34" fillId="33" borderId="18" xfId="0" applyNumberFormat="1" applyFont="1" applyFill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0" fillId="33" borderId="18" xfId="0" applyNumberFormat="1" applyFill="1" applyBorder="1" applyAlignment="1">
      <alignment/>
    </xf>
    <xf numFmtId="4" fontId="34" fillId="33" borderId="30" xfId="0" applyNumberFormat="1" applyFont="1" applyFill="1" applyBorder="1" applyAlignment="1">
      <alignment/>
    </xf>
    <xf numFmtId="0" fontId="0" fillId="34" borderId="35" xfId="0" applyFill="1" applyBorder="1" applyAlignment="1">
      <alignment wrapText="1"/>
    </xf>
    <xf numFmtId="4" fontId="0" fillId="34" borderId="35" xfId="0" applyNumberFormat="1" applyFill="1" applyBorder="1" applyAlignment="1">
      <alignment horizontal="center" wrapText="1"/>
    </xf>
    <xf numFmtId="4" fontId="0" fillId="34" borderId="36" xfId="0" applyNumberFormat="1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4" borderId="21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6" fillId="0" borderId="0" xfId="0" applyFont="1" applyAlignment="1">
      <alignment horizontal="center"/>
    </xf>
    <xf numFmtId="0" fontId="0" fillId="34" borderId="12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0" fillId="4" borderId="38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5" borderId="40" xfId="0" applyFill="1" applyBorder="1" applyAlignment="1">
      <alignment horizontal="left"/>
    </xf>
    <xf numFmtId="0" fontId="0" fillId="35" borderId="41" xfId="0" applyFill="1" applyBorder="1" applyAlignment="1">
      <alignment horizontal="left"/>
    </xf>
    <xf numFmtId="0" fontId="0" fillId="35" borderId="42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8" fillId="0" borderId="43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0" fontId="18" fillId="0" borderId="45" xfId="0" applyFont="1" applyBorder="1" applyAlignment="1">
      <alignment horizontal="left" wrapText="1"/>
    </xf>
    <xf numFmtId="0" fontId="0" fillId="4" borderId="46" xfId="0" applyFill="1" applyBorder="1" applyAlignment="1">
      <alignment horizontal="left"/>
    </xf>
    <xf numFmtId="0" fontId="0" fillId="4" borderId="47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0" fillId="4" borderId="40" xfId="0" applyFill="1" applyBorder="1" applyAlignment="1">
      <alignment horizontal="left" wrapText="1"/>
    </xf>
    <xf numFmtId="0" fontId="0" fillId="4" borderId="41" xfId="0" applyFill="1" applyBorder="1" applyAlignment="1">
      <alignment horizontal="left" wrapText="1"/>
    </xf>
    <xf numFmtId="0" fontId="0" fillId="4" borderId="42" xfId="0" applyFill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34" borderId="48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0" fillId="34" borderId="49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4" borderId="40" xfId="0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42" xfId="0" applyFill="1" applyBorder="1" applyAlignment="1">
      <alignment horizontal="left"/>
    </xf>
    <xf numFmtId="4" fontId="33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3" max="3" width="29.28125" style="0" customWidth="1"/>
    <col min="4" max="4" width="15.8515625" style="4" customWidth="1"/>
    <col min="5" max="5" width="15.57421875" style="4" customWidth="1"/>
    <col min="6" max="6" width="14.28125" style="4" customWidth="1"/>
    <col min="7" max="7" width="13.28125" style="4" customWidth="1"/>
    <col min="8" max="8" width="9.8515625" style="0" customWidth="1"/>
    <col min="9" max="9" width="8.28125" style="0" customWidth="1"/>
  </cols>
  <sheetData>
    <row r="1" ht="15">
      <c r="A1" t="s">
        <v>0</v>
      </c>
    </row>
    <row r="2" ht="15">
      <c r="A2" t="s">
        <v>1</v>
      </c>
    </row>
    <row r="4" spans="1:9" ht="18.75">
      <c r="A4" s="122" t="s">
        <v>111</v>
      </c>
      <c r="B4" s="122"/>
      <c r="C4" s="122"/>
      <c r="D4" s="122"/>
      <c r="E4" s="122"/>
      <c r="F4" s="122"/>
      <c r="G4" s="122"/>
      <c r="H4" s="122"/>
      <c r="I4" s="122"/>
    </row>
    <row r="5" ht="15.75" thickBot="1"/>
    <row r="6" spans="1:9" ht="15.75" thickBot="1">
      <c r="A6" s="49" t="s">
        <v>2</v>
      </c>
      <c r="B6" s="50"/>
      <c r="C6" s="50"/>
      <c r="D6" s="51"/>
      <c r="E6" s="51"/>
      <c r="F6" s="51"/>
      <c r="G6" s="51"/>
      <c r="H6" s="50"/>
      <c r="I6" s="52"/>
    </row>
    <row r="7" spans="1:9" ht="30">
      <c r="A7" s="118" t="s">
        <v>4</v>
      </c>
      <c r="B7" s="119"/>
      <c r="C7" s="119"/>
      <c r="D7" s="53" t="s">
        <v>88</v>
      </c>
      <c r="E7" s="53" t="s">
        <v>87</v>
      </c>
      <c r="F7" s="53" t="s">
        <v>5</v>
      </c>
      <c r="G7" s="53" t="s">
        <v>6</v>
      </c>
      <c r="H7" s="54" t="s">
        <v>7</v>
      </c>
      <c r="I7" s="55" t="s">
        <v>8</v>
      </c>
    </row>
    <row r="8" spans="1:9" ht="15.75" thickBot="1">
      <c r="A8" s="38"/>
      <c r="B8" s="39"/>
      <c r="C8" s="39">
        <v>1</v>
      </c>
      <c r="D8" s="41">
        <v>2</v>
      </c>
      <c r="E8" s="41">
        <v>3</v>
      </c>
      <c r="F8" s="41">
        <v>4</v>
      </c>
      <c r="G8" s="41">
        <v>5</v>
      </c>
      <c r="H8" s="39">
        <v>6</v>
      </c>
      <c r="I8" s="42">
        <v>7</v>
      </c>
    </row>
    <row r="9" spans="1:9" ht="18.75" customHeight="1">
      <c r="A9" s="36">
        <v>321</v>
      </c>
      <c r="B9" s="120" t="s">
        <v>10</v>
      </c>
      <c r="C9" s="120"/>
      <c r="D9" s="37">
        <f>SUM(D10:D13)</f>
        <v>38361.37</v>
      </c>
      <c r="E9" s="37">
        <v>155500</v>
      </c>
      <c r="F9" s="37">
        <v>168844</v>
      </c>
      <c r="G9" s="37">
        <f>SUM(G10:G13)</f>
        <v>76886.48999999999</v>
      </c>
      <c r="H9" s="56">
        <f>SUM(G9/D9)</f>
        <v>2.004268617101005</v>
      </c>
      <c r="I9" s="57">
        <f>SUM(G9/F9)</f>
        <v>0.4553699864964108</v>
      </c>
    </row>
    <row r="10" spans="1:9" ht="15">
      <c r="A10" s="10">
        <v>3211</v>
      </c>
      <c r="B10" s="1" t="s">
        <v>3</v>
      </c>
      <c r="C10" s="1"/>
      <c r="D10" s="6">
        <v>4867.37</v>
      </c>
      <c r="E10" s="6"/>
      <c r="F10" s="6"/>
      <c r="G10" s="6">
        <v>16661.03</v>
      </c>
      <c r="H10" s="44">
        <f aca="true" t="shared" si="0" ref="H10:H41">SUM(G10/D10)</f>
        <v>3.42300462056511</v>
      </c>
      <c r="I10" s="46"/>
    </row>
    <row r="11" spans="1:9" ht="15">
      <c r="A11" s="10">
        <v>3212</v>
      </c>
      <c r="B11" s="1" t="s">
        <v>63</v>
      </c>
      <c r="C11" s="1"/>
      <c r="D11" s="6">
        <v>30759</v>
      </c>
      <c r="E11" s="6"/>
      <c r="F11" s="6"/>
      <c r="G11" s="6">
        <v>58629.46</v>
      </c>
      <c r="H11" s="44">
        <f t="shared" si="0"/>
        <v>1.906091225332423</v>
      </c>
      <c r="I11" s="46"/>
    </row>
    <row r="12" spans="1:9" ht="15">
      <c r="A12" s="10">
        <v>3213</v>
      </c>
      <c r="B12" s="1" t="s">
        <v>9</v>
      </c>
      <c r="C12" s="1"/>
      <c r="D12" s="6">
        <v>2535</v>
      </c>
      <c r="E12" s="6"/>
      <c r="F12" s="6"/>
      <c r="G12" s="6">
        <v>1100</v>
      </c>
      <c r="H12" s="44">
        <f t="shared" si="0"/>
        <v>0.4339250493096647</v>
      </c>
      <c r="I12" s="46"/>
    </row>
    <row r="13" spans="1:9" ht="15">
      <c r="A13" s="10">
        <v>3214</v>
      </c>
      <c r="B13" s="1" t="s">
        <v>11</v>
      </c>
      <c r="C13" s="1"/>
      <c r="D13" s="6">
        <v>200</v>
      </c>
      <c r="E13" s="6"/>
      <c r="F13" s="6"/>
      <c r="G13" s="6">
        <v>496</v>
      </c>
      <c r="H13" s="44">
        <f t="shared" si="0"/>
        <v>2.48</v>
      </c>
      <c r="I13" s="46"/>
    </row>
    <row r="14" spans="1:9" ht="15">
      <c r="A14" s="11">
        <v>322</v>
      </c>
      <c r="B14" s="2" t="s">
        <v>12</v>
      </c>
      <c r="C14" s="2"/>
      <c r="D14" s="7">
        <f>SUM(D15:D21)</f>
        <v>87839.58</v>
      </c>
      <c r="E14" s="7">
        <v>201069</v>
      </c>
      <c r="F14" s="7">
        <v>278872</v>
      </c>
      <c r="G14" s="7">
        <f>SUM(G15:G21)</f>
        <v>153484.38</v>
      </c>
      <c r="H14" s="43">
        <f t="shared" si="0"/>
        <v>1.7473259776515324</v>
      </c>
      <c r="I14" s="45">
        <f>SUM(G14/F14)</f>
        <v>0.5503757279325282</v>
      </c>
    </row>
    <row r="15" spans="1:9" ht="15">
      <c r="A15" s="10">
        <v>3221</v>
      </c>
      <c r="B15" s="1" t="s">
        <v>13</v>
      </c>
      <c r="C15" s="1"/>
      <c r="D15" s="6">
        <v>26510.29</v>
      </c>
      <c r="E15" s="6"/>
      <c r="F15" s="6"/>
      <c r="G15" s="6">
        <v>34967.16</v>
      </c>
      <c r="H15" s="44">
        <f t="shared" si="0"/>
        <v>1.3190033002279493</v>
      </c>
      <c r="I15" s="46"/>
    </row>
    <row r="16" spans="1:9" ht="15">
      <c r="A16" s="10">
        <v>3222</v>
      </c>
      <c r="B16" s="1" t="s">
        <v>14</v>
      </c>
      <c r="C16" s="1"/>
      <c r="D16" s="6"/>
      <c r="E16" s="6"/>
      <c r="F16" s="6"/>
      <c r="G16" s="6"/>
      <c r="H16" s="44"/>
      <c r="I16" s="46"/>
    </row>
    <row r="17" spans="1:9" ht="15">
      <c r="A17" s="10">
        <v>3223</v>
      </c>
      <c r="B17" s="121" t="s">
        <v>15</v>
      </c>
      <c r="C17" s="121"/>
      <c r="D17" s="6">
        <v>54295.4</v>
      </c>
      <c r="E17" s="6"/>
      <c r="F17" s="6"/>
      <c r="G17" s="6">
        <v>111544.29</v>
      </c>
      <c r="H17" s="44">
        <f t="shared" si="0"/>
        <v>2.0543966892222914</v>
      </c>
      <c r="I17" s="46"/>
    </row>
    <row r="18" spans="1:9" ht="15">
      <c r="A18" s="10">
        <v>3224</v>
      </c>
      <c r="B18" s="1" t="s">
        <v>16</v>
      </c>
      <c r="C18" s="1"/>
      <c r="D18" s="6">
        <v>1033.23</v>
      </c>
      <c r="E18" s="6"/>
      <c r="F18" s="6"/>
      <c r="G18" s="6">
        <v>3091.15</v>
      </c>
      <c r="H18" s="44">
        <f t="shared" si="0"/>
        <v>2.9917346573367016</v>
      </c>
      <c r="I18" s="46"/>
    </row>
    <row r="19" spans="1:9" ht="15">
      <c r="A19" s="10">
        <v>3225</v>
      </c>
      <c r="B19" s="1" t="s">
        <v>17</v>
      </c>
      <c r="C19" s="1"/>
      <c r="D19" s="6">
        <v>2599</v>
      </c>
      <c r="E19" s="6"/>
      <c r="F19" s="6"/>
      <c r="G19" s="6">
        <v>3299.78</v>
      </c>
      <c r="H19" s="44">
        <f t="shared" si="0"/>
        <v>1.2696344747979993</v>
      </c>
      <c r="I19" s="46"/>
    </row>
    <row r="20" spans="1:9" ht="15">
      <c r="A20" s="10">
        <v>3226</v>
      </c>
      <c r="B20" s="1" t="s">
        <v>18</v>
      </c>
      <c r="C20" s="1"/>
      <c r="D20" s="6"/>
      <c r="E20" s="6"/>
      <c r="F20" s="6"/>
      <c r="G20" s="6"/>
      <c r="H20" s="44"/>
      <c r="I20" s="46"/>
    </row>
    <row r="21" spans="1:9" ht="15">
      <c r="A21" s="10">
        <v>3227</v>
      </c>
      <c r="B21" s="1" t="s">
        <v>19</v>
      </c>
      <c r="C21" s="1"/>
      <c r="D21" s="6">
        <v>3401.66</v>
      </c>
      <c r="E21" s="6"/>
      <c r="F21" s="6"/>
      <c r="G21" s="6">
        <v>582</v>
      </c>
      <c r="H21" s="44">
        <f t="shared" si="0"/>
        <v>0.17109293697782849</v>
      </c>
      <c r="I21" s="46"/>
    </row>
    <row r="22" spans="1:9" ht="15">
      <c r="A22" s="11">
        <v>323</v>
      </c>
      <c r="B22" s="2" t="s">
        <v>20</v>
      </c>
      <c r="C22" s="2"/>
      <c r="D22" s="7">
        <f>SUM(D23:D31)</f>
        <v>48474.43</v>
      </c>
      <c r="E22" s="7">
        <v>170036</v>
      </c>
      <c r="F22" s="7">
        <v>185205</v>
      </c>
      <c r="G22" s="7">
        <f>SUM(G23:G31)</f>
        <v>72148.73</v>
      </c>
      <c r="H22" s="43">
        <f t="shared" si="0"/>
        <v>1.4883873827912983</v>
      </c>
      <c r="I22" s="45">
        <f>SUM(G22/F22)</f>
        <v>0.3895614589238951</v>
      </c>
    </row>
    <row r="23" spans="1:9" ht="15">
      <c r="A23" s="13">
        <v>3231</v>
      </c>
      <c r="B23" s="3" t="s">
        <v>21</v>
      </c>
      <c r="C23" s="1"/>
      <c r="D23" s="6">
        <v>4549.96</v>
      </c>
      <c r="E23" s="6"/>
      <c r="F23" s="6"/>
      <c r="G23" s="6">
        <v>4463.13</v>
      </c>
      <c r="H23" s="44">
        <f t="shared" si="0"/>
        <v>0.9809163157478308</v>
      </c>
      <c r="I23" s="46"/>
    </row>
    <row r="24" spans="1:9" ht="15">
      <c r="A24" s="13">
        <v>3232</v>
      </c>
      <c r="B24" s="3" t="s">
        <v>22</v>
      </c>
      <c r="C24" s="1"/>
      <c r="D24" s="6">
        <v>1549</v>
      </c>
      <c r="E24" s="6"/>
      <c r="F24" s="6"/>
      <c r="G24" s="6">
        <v>1040</v>
      </c>
      <c r="H24" s="44">
        <f t="shared" si="0"/>
        <v>0.6714009038089089</v>
      </c>
      <c r="I24" s="46"/>
    </row>
    <row r="25" spans="1:9" ht="15">
      <c r="A25" s="13">
        <v>3233</v>
      </c>
      <c r="B25" s="3" t="s">
        <v>23</v>
      </c>
      <c r="C25" s="1"/>
      <c r="D25" s="6"/>
      <c r="E25" s="6"/>
      <c r="F25" s="6"/>
      <c r="G25" s="6">
        <v>550</v>
      </c>
      <c r="H25" s="44"/>
      <c r="I25" s="46"/>
    </row>
    <row r="26" spans="1:9" ht="15">
      <c r="A26" s="13">
        <v>3234</v>
      </c>
      <c r="B26" s="3" t="s">
        <v>24</v>
      </c>
      <c r="C26" s="1"/>
      <c r="D26" s="6">
        <v>13975.47</v>
      </c>
      <c r="E26" s="6"/>
      <c r="F26" s="6"/>
      <c r="G26" s="6">
        <v>17150.6</v>
      </c>
      <c r="H26" s="44">
        <f t="shared" si="0"/>
        <v>1.2271930747230684</v>
      </c>
      <c r="I26" s="46"/>
    </row>
    <row r="27" spans="1:9" ht="15">
      <c r="A27" s="13">
        <v>3235</v>
      </c>
      <c r="B27" s="3" t="s">
        <v>25</v>
      </c>
      <c r="C27" s="1"/>
      <c r="D27" s="6">
        <v>15470</v>
      </c>
      <c r="E27" s="6"/>
      <c r="F27" s="6"/>
      <c r="G27" s="6">
        <v>31960</v>
      </c>
      <c r="H27" s="44">
        <f t="shared" si="0"/>
        <v>2.065934065934066</v>
      </c>
      <c r="I27" s="46"/>
    </row>
    <row r="28" spans="1:9" ht="15">
      <c r="A28" s="13">
        <v>3236</v>
      </c>
      <c r="B28" s="3" t="s">
        <v>26</v>
      </c>
      <c r="C28" s="1"/>
      <c r="D28" s="6"/>
      <c r="E28" s="6"/>
      <c r="F28" s="6"/>
      <c r="G28" s="6">
        <v>335</v>
      </c>
      <c r="H28" s="44"/>
      <c r="I28" s="46"/>
    </row>
    <row r="29" spans="1:9" ht="15">
      <c r="A29" s="13">
        <v>3237</v>
      </c>
      <c r="B29" s="3" t="s">
        <v>27</v>
      </c>
      <c r="C29" s="1"/>
      <c r="D29" s="6"/>
      <c r="E29" s="6"/>
      <c r="F29" s="6"/>
      <c r="G29" s="6"/>
      <c r="H29" s="44"/>
      <c r="I29" s="46"/>
    </row>
    <row r="30" spans="1:9" ht="15">
      <c r="A30" s="13">
        <v>3238</v>
      </c>
      <c r="B30" s="3" t="s">
        <v>28</v>
      </c>
      <c r="C30" s="1"/>
      <c r="D30" s="6">
        <v>6375</v>
      </c>
      <c r="E30" s="6"/>
      <c r="F30" s="6"/>
      <c r="G30" s="6">
        <v>5775</v>
      </c>
      <c r="H30" s="44">
        <f t="shared" si="0"/>
        <v>0.9058823529411765</v>
      </c>
      <c r="I30" s="46"/>
    </row>
    <row r="31" spans="1:9" ht="15">
      <c r="A31" s="13">
        <v>3239</v>
      </c>
      <c r="B31" s="3" t="s">
        <v>29</v>
      </c>
      <c r="C31" s="1"/>
      <c r="D31" s="6">
        <v>6555</v>
      </c>
      <c r="E31" s="6"/>
      <c r="F31" s="6"/>
      <c r="G31" s="6">
        <v>10875</v>
      </c>
      <c r="H31" s="44">
        <f t="shared" si="0"/>
        <v>1.6590389016018308</v>
      </c>
      <c r="I31" s="46"/>
    </row>
    <row r="32" spans="1:9" ht="15">
      <c r="A32" s="11">
        <v>329</v>
      </c>
      <c r="B32" s="2" t="s">
        <v>36</v>
      </c>
      <c r="C32" s="2"/>
      <c r="D32" s="7">
        <f>SUM(D33:D39)</f>
        <v>11866.32</v>
      </c>
      <c r="E32" s="7">
        <v>15000</v>
      </c>
      <c r="F32" s="7">
        <v>16000</v>
      </c>
      <c r="G32" s="7">
        <f>SUM(G33:G39)</f>
        <v>8974.130000000001</v>
      </c>
      <c r="H32" s="43">
        <f t="shared" si="0"/>
        <v>0.7562690033641434</v>
      </c>
      <c r="I32" s="45">
        <f>SUM(G32/F32)</f>
        <v>0.560883125</v>
      </c>
    </row>
    <row r="33" spans="1:9" ht="15">
      <c r="A33" s="13">
        <v>3291</v>
      </c>
      <c r="B33" s="3" t="s">
        <v>30</v>
      </c>
      <c r="C33" s="1"/>
      <c r="D33" s="6">
        <v>2560</v>
      </c>
      <c r="E33" s="6"/>
      <c r="F33" s="6"/>
      <c r="G33" s="6">
        <v>2560</v>
      </c>
      <c r="H33" s="44">
        <f t="shared" si="0"/>
        <v>1</v>
      </c>
      <c r="I33" s="46"/>
    </row>
    <row r="34" spans="1:9" ht="15">
      <c r="A34" s="13">
        <v>3292</v>
      </c>
      <c r="B34" s="3" t="s">
        <v>31</v>
      </c>
      <c r="C34" s="1"/>
      <c r="D34" s="6"/>
      <c r="E34" s="6"/>
      <c r="F34" s="6"/>
      <c r="G34" s="6"/>
      <c r="H34" s="44"/>
      <c r="I34" s="46"/>
    </row>
    <row r="35" spans="1:9" ht="15">
      <c r="A35" s="13">
        <v>3293</v>
      </c>
      <c r="B35" s="3" t="s">
        <v>32</v>
      </c>
      <c r="C35" s="1"/>
      <c r="D35" s="6">
        <v>1660.28</v>
      </c>
      <c r="E35" s="6"/>
      <c r="F35" s="6"/>
      <c r="G35" s="6">
        <v>157.75</v>
      </c>
      <c r="H35" s="44">
        <f t="shared" si="0"/>
        <v>0.09501409400823957</v>
      </c>
      <c r="I35" s="46"/>
    </row>
    <row r="36" spans="1:9" ht="15">
      <c r="A36" s="13">
        <v>3294</v>
      </c>
      <c r="B36" s="3" t="s">
        <v>33</v>
      </c>
      <c r="C36" s="1"/>
      <c r="D36" s="6">
        <v>1090</v>
      </c>
      <c r="E36" s="6"/>
      <c r="F36" s="6"/>
      <c r="G36" s="6">
        <v>250</v>
      </c>
      <c r="H36" s="44">
        <f t="shared" si="0"/>
        <v>0.22935779816513763</v>
      </c>
      <c r="I36" s="46"/>
    </row>
    <row r="37" spans="1:9" ht="15">
      <c r="A37" s="13">
        <v>3295</v>
      </c>
      <c r="B37" s="3" t="s">
        <v>34</v>
      </c>
      <c r="C37" s="1"/>
      <c r="D37" s="6">
        <v>1030</v>
      </c>
      <c r="E37" s="6"/>
      <c r="F37" s="6"/>
      <c r="G37" s="6"/>
      <c r="H37" s="44"/>
      <c r="I37" s="46"/>
    </row>
    <row r="38" spans="1:9" ht="15">
      <c r="A38" s="13">
        <v>3296</v>
      </c>
      <c r="B38" s="3" t="s">
        <v>35</v>
      </c>
      <c r="C38" s="1"/>
      <c r="D38" s="6"/>
      <c r="E38" s="6"/>
      <c r="F38" s="6"/>
      <c r="G38" s="6"/>
      <c r="H38" s="44"/>
      <c r="I38" s="46"/>
    </row>
    <row r="39" spans="1:9" ht="15">
      <c r="A39" s="13">
        <v>3299</v>
      </c>
      <c r="B39" s="3" t="s">
        <v>36</v>
      </c>
      <c r="C39" s="1"/>
      <c r="D39" s="6">
        <v>5526.04</v>
      </c>
      <c r="E39" s="6"/>
      <c r="F39" s="6"/>
      <c r="G39" s="6">
        <v>6006.38</v>
      </c>
      <c r="H39" s="44">
        <f t="shared" si="0"/>
        <v>1.0869230045385123</v>
      </c>
      <c r="I39" s="46"/>
    </row>
    <row r="40" spans="1:9" ht="15">
      <c r="A40" s="11">
        <v>343</v>
      </c>
      <c r="B40" s="2" t="s">
        <v>37</v>
      </c>
      <c r="C40" s="2"/>
      <c r="D40" s="7">
        <f>SUM(D41)</f>
        <v>1361.38</v>
      </c>
      <c r="E40" s="7">
        <v>5000</v>
      </c>
      <c r="F40" s="7">
        <v>5000</v>
      </c>
      <c r="G40" s="7">
        <v>1992.71</v>
      </c>
      <c r="H40" s="43">
        <f t="shared" si="0"/>
        <v>1.463742672876052</v>
      </c>
      <c r="I40" s="45">
        <f>SUM(G40/F40)</f>
        <v>0.398542</v>
      </c>
    </row>
    <row r="41" spans="1:9" ht="15">
      <c r="A41" s="13">
        <v>3431</v>
      </c>
      <c r="B41" s="1" t="s">
        <v>41</v>
      </c>
      <c r="C41" s="1"/>
      <c r="D41" s="6">
        <v>1361.38</v>
      </c>
      <c r="E41" s="6"/>
      <c r="F41" s="6"/>
      <c r="G41" s="6">
        <v>1992.71</v>
      </c>
      <c r="H41" s="44">
        <f t="shared" si="0"/>
        <v>1.463742672876052</v>
      </c>
      <c r="I41" s="46"/>
    </row>
    <row r="42" spans="1:9" ht="15">
      <c r="A42" s="11">
        <v>922</v>
      </c>
      <c r="B42" s="2" t="s">
        <v>40</v>
      </c>
      <c r="C42" s="2"/>
      <c r="D42" s="7"/>
      <c r="E42" s="7"/>
      <c r="F42" s="7"/>
      <c r="G42" s="7">
        <f>SUM(G44)</f>
        <v>-139638.62</v>
      </c>
      <c r="H42" s="43"/>
      <c r="I42" s="45"/>
    </row>
    <row r="43" spans="1:9" ht="15">
      <c r="A43" s="13">
        <v>9221</v>
      </c>
      <c r="B43" s="1" t="s">
        <v>38</v>
      </c>
      <c r="C43" s="1"/>
      <c r="D43" s="6"/>
      <c r="E43" s="6"/>
      <c r="F43" s="6"/>
      <c r="G43" s="6"/>
      <c r="H43" s="44"/>
      <c r="I43" s="46"/>
    </row>
    <row r="44" spans="1:9" ht="15.75" thickBot="1">
      <c r="A44" s="14">
        <v>9222</v>
      </c>
      <c r="B44" s="15" t="s">
        <v>39</v>
      </c>
      <c r="C44" s="15"/>
      <c r="D44" s="16"/>
      <c r="E44" s="16"/>
      <c r="F44" s="16"/>
      <c r="G44" s="16">
        <v>-139638.62</v>
      </c>
      <c r="H44" s="47"/>
      <c r="I44" s="48"/>
    </row>
    <row r="45" spans="1:9" ht="15">
      <c r="A45" s="49" t="s">
        <v>45</v>
      </c>
      <c r="B45" s="50"/>
      <c r="C45" s="50"/>
      <c r="D45" s="51"/>
      <c r="E45" s="51"/>
      <c r="F45" s="51"/>
      <c r="G45" s="51"/>
      <c r="H45" s="50"/>
      <c r="I45" s="8"/>
    </row>
    <row r="46" spans="1:9" ht="30">
      <c r="A46" s="123" t="s">
        <v>4</v>
      </c>
      <c r="B46" s="124"/>
      <c r="C46" s="124"/>
      <c r="D46" s="35" t="s">
        <v>88</v>
      </c>
      <c r="E46" s="35" t="s">
        <v>87</v>
      </c>
      <c r="F46" s="35" t="s">
        <v>5</v>
      </c>
      <c r="G46" s="35" t="s">
        <v>6</v>
      </c>
      <c r="H46" s="33" t="s">
        <v>7</v>
      </c>
      <c r="I46" s="24" t="s">
        <v>8</v>
      </c>
    </row>
    <row r="47" spans="1:9" ht="15.75" thickBot="1">
      <c r="A47" s="38"/>
      <c r="B47" s="39"/>
      <c r="C47" s="39">
        <v>1</v>
      </c>
      <c r="D47" s="41">
        <v>2</v>
      </c>
      <c r="E47" s="41">
        <v>3</v>
      </c>
      <c r="F47" s="41">
        <v>4</v>
      </c>
      <c r="G47" s="41">
        <v>5</v>
      </c>
      <c r="H47" s="39">
        <v>6</v>
      </c>
      <c r="I47" s="42">
        <v>7</v>
      </c>
    </row>
    <row r="48" spans="1:9" ht="15">
      <c r="A48" s="58">
        <v>323</v>
      </c>
      <c r="B48" s="125" t="s">
        <v>20</v>
      </c>
      <c r="C48" s="126"/>
      <c r="D48" s="59">
        <v>0</v>
      </c>
      <c r="E48" s="60">
        <v>0</v>
      </c>
      <c r="F48" s="59">
        <v>42323</v>
      </c>
      <c r="G48" s="60">
        <v>0</v>
      </c>
      <c r="H48" s="61"/>
      <c r="I48" s="62"/>
    </row>
    <row r="49" spans="1:9" ht="15.75" thickBot="1">
      <c r="A49" s="25"/>
      <c r="B49" s="15"/>
      <c r="C49" s="15"/>
      <c r="D49" s="16"/>
      <c r="E49" s="16"/>
      <c r="F49" s="16"/>
      <c r="G49" s="16"/>
      <c r="H49" s="15"/>
      <c r="I49" s="17"/>
    </row>
    <row r="50" spans="1:9" ht="15">
      <c r="A50" s="63" t="s">
        <v>42</v>
      </c>
      <c r="B50" s="64"/>
      <c r="C50" s="64"/>
      <c r="D50" s="21"/>
      <c r="E50" s="21"/>
      <c r="F50" s="21"/>
      <c r="G50" s="21"/>
      <c r="H50" s="20"/>
      <c r="I50" s="22"/>
    </row>
    <row r="51" spans="1:9" ht="30">
      <c r="A51" s="123" t="s">
        <v>4</v>
      </c>
      <c r="B51" s="124"/>
      <c r="C51" s="124"/>
      <c r="D51" s="35" t="s">
        <v>88</v>
      </c>
      <c r="E51" s="35" t="s">
        <v>87</v>
      </c>
      <c r="F51" s="35" t="s">
        <v>5</v>
      </c>
      <c r="G51" s="35" t="s">
        <v>6</v>
      </c>
      <c r="H51" s="33" t="s">
        <v>7</v>
      </c>
      <c r="I51" s="24" t="s">
        <v>8</v>
      </c>
    </row>
    <row r="52" spans="1:9" ht="15.75" thickBot="1">
      <c r="A52" s="38"/>
      <c r="B52" s="39"/>
      <c r="C52" s="39">
        <v>1</v>
      </c>
      <c r="D52" s="41">
        <v>2</v>
      </c>
      <c r="E52" s="41">
        <v>3</v>
      </c>
      <c r="F52" s="41">
        <v>4</v>
      </c>
      <c r="G52" s="41">
        <v>5</v>
      </c>
      <c r="H52" s="39">
        <v>6</v>
      </c>
      <c r="I52" s="42">
        <v>7</v>
      </c>
    </row>
    <row r="53" spans="1:9" ht="15">
      <c r="A53" s="65">
        <v>311</v>
      </c>
      <c r="B53" s="66" t="s">
        <v>43</v>
      </c>
      <c r="C53" s="66"/>
      <c r="D53" s="67">
        <f>SUM(D54)</f>
        <v>2575.1</v>
      </c>
      <c r="E53" s="67">
        <v>4291.83</v>
      </c>
      <c r="F53" s="67">
        <v>4721.02</v>
      </c>
      <c r="G53" s="67">
        <f>SUM(G54)</f>
        <v>2575.1</v>
      </c>
      <c r="H53" s="69">
        <f>SUM(G53/D53)</f>
        <v>1</v>
      </c>
      <c r="I53" s="68">
        <f>SUM(G53/F53)</f>
        <v>0.5454541603297591</v>
      </c>
    </row>
    <row r="54" spans="1:9" ht="15">
      <c r="A54" s="10">
        <v>3111</v>
      </c>
      <c r="B54" s="1" t="s">
        <v>43</v>
      </c>
      <c r="C54" s="1"/>
      <c r="D54" s="6">
        <v>2575.1</v>
      </c>
      <c r="E54" s="6"/>
      <c r="F54" s="6"/>
      <c r="G54" s="6">
        <v>2575.1</v>
      </c>
      <c r="H54" s="70"/>
      <c r="I54" s="71"/>
    </row>
    <row r="55" spans="1:9" ht="15">
      <c r="A55" s="11">
        <v>313</v>
      </c>
      <c r="B55" s="2" t="s">
        <v>44</v>
      </c>
      <c r="C55" s="2"/>
      <c r="D55" s="7">
        <f>SUM(D56)</f>
        <v>424.9</v>
      </c>
      <c r="E55" s="7">
        <v>708.17</v>
      </c>
      <c r="F55" s="7">
        <v>778.98</v>
      </c>
      <c r="G55" s="7">
        <f>SUM(G56)</f>
        <v>424.9</v>
      </c>
      <c r="H55" s="69">
        <f>SUM(G55/D55)</f>
        <v>1</v>
      </c>
      <c r="I55" s="68">
        <f>SUM(G55/F55)</f>
        <v>0.5454568795091016</v>
      </c>
    </row>
    <row r="56" spans="1:9" ht="15.75" thickBot="1">
      <c r="A56" s="25">
        <v>3232</v>
      </c>
      <c r="B56" s="15" t="s">
        <v>46</v>
      </c>
      <c r="C56" s="15"/>
      <c r="D56" s="16">
        <v>424.9</v>
      </c>
      <c r="E56" s="16"/>
      <c r="F56" s="16"/>
      <c r="G56" s="16">
        <v>424.9</v>
      </c>
      <c r="H56" s="70"/>
      <c r="I56" s="71"/>
    </row>
    <row r="57" spans="1:9" ht="15">
      <c r="A57" s="11">
        <v>922</v>
      </c>
      <c r="B57" s="2" t="s">
        <v>40</v>
      </c>
      <c r="C57" s="2"/>
      <c r="D57" s="7"/>
      <c r="E57" s="7"/>
      <c r="F57" s="7"/>
      <c r="G57" s="7">
        <f>SUM(G59)</f>
        <v>-500.01</v>
      </c>
      <c r="H57" s="69"/>
      <c r="I57" s="68"/>
    </row>
    <row r="58" spans="1:9" ht="15">
      <c r="A58" s="13">
        <v>9221</v>
      </c>
      <c r="B58" s="1" t="s">
        <v>38</v>
      </c>
      <c r="C58" s="1"/>
      <c r="D58" s="6"/>
      <c r="E58" s="6"/>
      <c r="F58" s="6"/>
      <c r="G58" s="6"/>
      <c r="H58" s="70"/>
      <c r="I58" s="71"/>
    </row>
    <row r="59" spans="1:9" ht="15.75" thickBot="1">
      <c r="A59" s="14">
        <v>9222</v>
      </c>
      <c r="B59" s="15" t="s">
        <v>39</v>
      </c>
      <c r="C59" s="15"/>
      <c r="D59" s="16"/>
      <c r="E59" s="16"/>
      <c r="F59" s="16"/>
      <c r="G59" s="16">
        <v>-500.01</v>
      </c>
      <c r="H59" s="72"/>
      <c r="I59" s="73"/>
    </row>
    <row r="60" spans="1:9" ht="15.75" thickBot="1">
      <c r="A60" s="75" t="s">
        <v>47</v>
      </c>
      <c r="B60" s="76"/>
      <c r="C60" s="76"/>
      <c r="D60" s="77"/>
      <c r="E60" s="78"/>
      <c r="F60" s="78"/>
      <c r="G60" s="78"/>
      <c r="H60" s="79"/>
      <c r="I60" s="80"/>
    </row>
    <row r="61" spans="1:9" ht="30">
      <c r="A61" s="118" t="s">
        <v>4</v>
      </c>
      <c r="B61" s="119"/>
      <c r="C61" s="119"/>
      <c r="D61" s="53" t="s">
        <v>89</v>
      </c>
      <c r="E61" s="53" t="s">
        <v>87</v>
      </c>
      <c r="F61" s="53" t="s">
        <v>5</v>
      </c>
      <c r="G61" s="53" t="s">
        <v>6</v>
      </c>
      <c r="H61" s="54" t="s">
        <v>7</v>
      </c>
      <c r="I61" s="55" t="s">
        <v>8</v>
      </c>
    </row>
    <row r="62" spans="1:9" ht="15.75" thickBot="1">
      <c r="A62" s="38"/>
      <c r="B62" s="39"/>
      <c r="C62" s="39">
        <v>1</v>
      </c>
      <c r="D62" s="41">
        <v>2</v>
      </c>
      <c r="E62" s="41">
        <v>3</v>
      </c>
      <c r="F62" s="41">
        <v>4</v>
      </c>
      <c r="G62" s="41">
        <v>5</v>
      </c>
      <c r="H62" s="39">
        <v>6</v>
      </c>
      <c r="I62" s="42">
        <v>7</v>
      </c>
    </row>
    <row r="63" spans="1:9" ht="15">
      <c r="A63" s="65">
        <v>311</v>
      </c>
      <c r="B63" s="66" t="s">
        <v>43</v>
      </c>
      <c r="C63" s="66"/>
      <c r="D63" s="67">
        <f>SUM(D64)</f>
        <v>17103.93</v>
      </c>
      <c r="E63" s="67">
        <v>4654.65</v>
      </c>
      <c r="F63" s="67">
        <v>4654.65</v>
      </c>
      <c r="G63" s="67">
        <f>SUM(G64)</f>
        <v>3864.16</v>
      </c>
      <c r="H63" s="82">
        <f>SUM(G63/D63)</f>
        <v>0.22592234650165194</v>
      </c>
      <c r="I63" s="86">
        <f>SUM(G63/F63)</f>
        <v>0.8301719785590753</v>
      </c>
    </row>
    <row r="64" spans="1:9" ht="15">
      <c r="A64" s="10">
        <v>3111</v>
      </c>
      <c r="B64" s="1" t="s">
        <v>43</v>
      </c>
      <c r="C64" s="1"/>
      <c r="D64" s="6">
        <v>17103.93</v>
      </c>
      <c r="E64" s="6"/>
      <c r="F64" s="6"/>
      <c r="G64" s="6">
        <v>3864.16</v>
      </c>
      <c r="H64" s="83"/>
      <c r="I64" s="87"/>
    </row>
    <row r="65" spans="1:9" ht="15">
      <c r="A65" s="11">
        <v>312</v>
      </c>
      <c r="B65" s="2" t="s">
        <v>48</v>
      </c>
      <c r="C65" s="2"/>
      <c r="D65" s="7">
        <v>0</v>
      </c>
      <c r="E65" s="7">
        <v>161.2</v>
      </c>
      <c r="F65" s="7">
        <v>322.4</v>
      </c>
      <c r="G65" s="7">
        <v>161.2</v>
      </c>
      <c r="H65" s="84"/>
      <c r="I65" s="88">
        <f>SUM(G65/F65)</f>
        <v>0.5</v>
      </c>
    </row>
    <row r="66" spans="1:9" ht="15">
      <c r="A66" s="10">
        <v>3121</v>
      </c>
      <c r="B66" s="1" t="s">
        <v>48</v>
      </c>
      <c r="C66" s="1"/>
      <c r="D66" s="6"/>
      <c r="E66" s="6"/>
      <c r="F66" s="6"/>
      <c r="G66" s="6">
        <v>161.2</v>
      </c>
      <c r="H66" s="83"/>
      <c r="I66" s="87"/>
    </row>
    <row r="67" spans="1:9" ht="15">
      <c r="A67" s="11">
        <v>313</v>
      </c>
      <c r="B67" s="2" t="s">
        <v>44</v>
      </c>
      <c r="C67" s="2"/>
      <c r="D67" s="7">
        <f>SUM(D68)</f>
        <v>2822.16</v>
      </c>
      <c r="E67" s="7">
        <v>768.02</v>
      </c>
      <c r="F67" s="7">
        <v>768.02</v>
      </c>
      <c r="G67" s="7">
        <f>SUM(G68)</f>
        <v>625.38</v>
      </c>
      <c r="H67" s="84">
        <f>SUM(G67/D67)</f>
        <v>0.22159622416872185</v>
      </c>
      <c r="I67" s="88">
        <f>SUM(G67/F67)</f>
        <v>0.8142756699044296</v>
      </c>
    </row>
    <row r="68" spans="1:9" ht="15">
      <c r="A68" s="10">
        <v>3132</v>
      </c>
      <c r="B68" s="1" t="s">
        <v>49</v>
      </c>
      <c r="C68" s="1"/>
      <c r="D68" s="6">
        <v>2822.16</v>
      </c>
      <c r="E68" s="6"/>
      <c r="F68" s="6"/>
      <c r="G68" s="6">
        <v>625.38</v>
      </c>
      <c r="H68" s="83"/>
      <c r="I68" s="87"/>
    </row>
    <row r="69" spans="1:9" ht="15">
      <c r="A69" s="11">
        <v>321</v>
      </c>
      <c r="B69" s="2" t="s">
        <v>50</v>
      </c>
      <c r="C69" s="2"/>
      <c r="D69" s="7">
        <f>SUM(D70)</f>
        <v>2405.43</v>
      </c>
      <c r="E69" s="7">
        <v>886.6</v>
      </c>
      <c r="F69" s="7">
        <v>636.6</v>
      </c>
      <c r="G69" s="7">
        <f>SUM(G70)</f>
        <v>366.73</v>
      </c>
      <c r="H69" s="84">
        <f>SUM(G69/D69)</f>
        <v>0.1524592276640767</v>
      </c>
      <c r="I69" s="88">
        <f>SUM(G69/F69)</f>
        <v>0.5760760289035501</v>
      </c>
    </row>
    <row r="70" spans="1:9" ht="15.75" thickBot="1">
      <c r="A70" s="25">
        <v>3212</v>
      </c>
      <c r="B70" s="15" t="s">
        <v>51</v>
      </c>
      <c r="C70" s="15"/>
      <c r="D70" s="16">
        <v>2405.43</v>
      </c>
      <c r="E70" s="16"/>
      <c r="F70" s="16"/>
      <c r="G70" s="16">
        <v>366.73</v>
      </c>
      <c r="H70" s="85"/>
      <c r="I70" s="81"/>
    </row>
    <row r="71" spans="1:9" ht="15">
      <c r="A71" s="63" t="s">
        <v>52</v>
      </c>
      <c r="B71" s="64"/>
      <c r="C71" s="64"/>
      <c r="D71" s="21"/>
      <c r="E71" s="21"/>
      <c r="F71" s="21"/>
      <c r="G71" s="21"/>
      <c r="H71" s="20"/>
      <c r="I71" s="22"/>
    </row>
    <row r="72" spans="1:9" ht="30">
      <c r="A72" s="123" t="s">
        <v>4</v>
      </c>
      <c r="B72" s="124"/>
      <c r="C72" s="124"/>
      <c r="D72" s="35" t="s">
        <v>88</v>
      </c>
      <c r="E72" s="35" t="s">
        <v>87</v>
      </c>
      <c r="F72" s="35" t="s">
        <v>5</v>
      </c>
      <c r="G72" s="35" t="s">
        <v>6</v>
      </c>
      <c r="H72" s="33" t="s">
        <v>7</v>
      </c>
      <c r="I72" s="24" t="s">
        <v>8</v>
      </c>
    </row>
    <row r="73" spans="1:9" ht="15.75" thickBot="1">
      <c r="A73" s="38"/>
      <c r="B73" s="39"/>
      <c r="C73" s="39">
        <v>1</v>
      </c>
      <c r="D73" s="41">
        <v>2</v>
      </c>
      <c r="E73" s="41">
        <v>3</v>
      </c>
      <c r="F73" s="41">
        <v>4</v>
      </c>
      <c r="G73" s="41">
        <v>5</v>
      </c>
      <c r="H73" s="39">
        <v>6</v>
      </c>
      <c r="I73" s="42">
        <v>7</v>
      </c>
    </row>
    <row r="74" spans="1:9" ht="15">
      <c r="A74" s="65">
        <v>311</v>
      </c>
      <c r="B74" s="66" t="s">
        <v>43</v>
      </c>
      <c r="C74" s="66"/>
      <c r="D74" s="67">
        <f>SUM(D75)</f>
        <v>7271.07</v>
      </c>
      <c r="E74" s="67">
        <v>24220.35</v>
      </c>
      <c r="F74" s="67">
        <v>24220.35</v>
      </c>
      <c r="G74" s="67">
        <f>SUM(G75)</f>
        <v>20107.16</v>
      </c>
      <c r="H74" s="82">
        <f>SUM(G74/D74)</f>
        <v>2.7653646574713213</v>
      </c>
      <c r="I74" s="86">
        <f>SUM(G74/F74)</f>
        <v>0.8301762773865778</v>
      </c>
    </row>
    <row r="75" spans="1:10" ht="15">
      <c r="A75" s="10">
        <v>3111</v>
      </c>
      <c r="B75" s="1" t="s">
        <v>43</v>
      </c>
      <c r="C75" s="1"/>
      <c r="D75" s="6">
        <v>7271.07</v>
      </c>
      <c r="E75" s="6"/>
      <c r="F75" s="6"/>
      <c r="G75" s="6">
        <v>20107.16</v>
      </c>
      <c r="H75" s="83"/>
      <c r="I75" s="87"/>
      <c r="J75" s="89"/>
    </row>
    <row r="76" spans="1:9" ht="15">
      <c r="A76" s="11">
        <v>312</v>
      </c>
      <c r="B76" s="2" t="s">
        <v>48</v>
      </c>
      <c r="C76" s="2"/>
      <c r="D76" s="7">
        <f>SUM(D77)</f>
        <v>0</v>
      </c>
      <c r="E76" s="7">
        <v>838.8</v>
      </c>
      <c r="F76" s="7">
        <v>1677.6</v>
      </c>
      <c r="G76" s="7">
        <f>SUM(G77)</f>
        <v>838.8</v>
      </c>
      <c r="H76" s="84"/>
      <c r="I76" s="88">
        <f>SUM(G76/F76)</f>
        <v>0.5</v>
      </c>
    </row>
    <row r="77" spans="1:9" ht="15">
      <c r="A77" s="10">
        <v>3121</v>
      </c>
      <c r="B77" s="1" t="s">
        <v>48</v>
      </c>
      <c r="C77" s="1"/>
      <c r="D77" s="6">
        <v>0</v>
      </c>
      <c r="E77" s="6"/>
      <c r="F77" s="6"/>
      <c r="G77" s="6">
        <v>838.8</v>
      </c>
      <c r="H77" s="83"/>
      <c r="I77" s="87"/>
    </row>
    <row r="78" spans="1:9" ht="15">
      <c r="A78" s="11">
        <v>313</v>
      </c>
      <c r="B78" s="2" t="s">
        <v>44</v>
      </c>
      <c r="C78" s="2"/>
      <c r="D78" s="7">
        <f>SUM(D79)</f>
        <v>1199.72</v>
      </c>
      <c r="E78" s="7">
        <v>3996.39</v>
      </c>
      <c r="F78" s="7">
        <v>3996.39</v>
      </c>
      <c r="G78" s="7">
        <f>SUM(G79)</f>
        <v>3254.18</v>
      </c>
      <c r="H78" s="84">
        <f>SUM(G78/D78)</f>
        <v>2.7124495715666987</v>
      </c>
      <c r="I78" s="88">
        <f>SUM(G78/F78)</f>
        <v>0.8142798875985576</v>
      </c>
    </row>
    <row r="79" spans="1:9" ht="15">
      <c r="A79" s="10">
        <v>3132</v>
      </c>
      <c r="B79" s="1" t="s">
        <v>49</v>
      </c>
      <c r="C79" s="1"/>
      <c r="D79" s="6">
        <v>1199.72</v>
      </c>
      <c r="E79" s="6"/>
      <c r="F79" s="6"/>
      <c r="G79" s="6">
        <v>3254.18</v>
      </c>
      <c r="H79" s="83"/>
      <c r="I79" s="87"/>
    </row>
    <row r="80" spans="1:9" ht="15">
      <c r="A80" s="11">
        <v>321</v>
      </c>
      <c r="B80" s="2" t="s">
        <v>50</v>
      </c>
      <c r="C80" s="2"/>
      <c r="D80" s="7">
        <f>SUM(D81)</f>
        <v>1022.57</v>
      </c>
      <c r="E80" s="7">
        <v>4613.4</v>
      </c>
      <c r="F80" s="7">
        <v>3113.4</v>
      </c>
      <c r="G80" s="7">
        <f>SUM(G81)</f>
        <v>1908.27</v>
      </c>
      <c r="H80" s="84">
        <f>SUM(G80/D80)</f>
        <v>1.8661509725495564</v>
      </c>
      <c r="I80" s="88">
        <f>SUM(G80/F80)</f>
        <v>0.6129215648487184</v>
      </c>
    </row>
    <row r="81" spans="1:9" ht="15.75" thickBot="1">
      <c r="A81" s="25">
        <v>3212</v>
      </c>
      <c r="B81" s="15" t="s">
        <v>51</v>
      </c>
      <c r="C81" s="15"/>
      <c r="D81" s="16">
        <v>1022.57</v>
      </c>
      <c r="E81" s="16"/>
      <c r="F81" s="16"/>
      <c r="G81" s="16">
        <v>1908.27</v>
      </c>
      <c r="H81" s="85"/>
      <c r="I81" s="90"/>
    </row>
    <row r="82" spans="1:9" ht="15">
      <c r="A82" s="63" t="s">
        <v>109</v>
      </c>
      <c r="B82" s="64"/>
      <c r="C82" s="64"/>
      <c r="D82" s="98"/>
      <c r="E82" s="21"/>
      <c r="F82" s="21"/>
      <c r="G82" s="21"/>
      <c r="H82" s="20"/>
      <c r="I82" s="22"/>
    </row>
    <row r="83" spans="1:9" ht="30.75" thickBot="1">
      <c r="A83" s="127" t="s">
        <v>4</v>
      </c>
      <c r="B83" s="128"/>
      <c r="C83" s="128"/>
      <c r="D83" s="40" t="s">
        <v>88</v>
      </c>
      <c r="E83" s="40" t="s">
        <v>87</v>
      </c>
      <c r="F83" s="40" t="s">
        <v>5</v>
      </c>
      <c r="G83" s="40" t="s">
        <v>6</v>
      </c>
      <c r="H83" s="39" t="s">
        <v>7</v>
      </c>
      <c r="I83" s="42" t="s">
        <v>8</v>
      </c>
    </row>
    <row r="84" spans="1:9" ht="15.75" thickBot="1">
      <c r="A84" s="94"/>
      <c r="B84" s="95"/>
      <c r="C84" s="95">
        <v>1</v>
      </c>
      <c r="D84" s="96">
        <v>2</v>
      </c>
      <c r="E84" s="96">
        <v>3</v>
      </c>
      <c r="F84" s="96">
        <v>4</v>
      </c>
      <c r="G84" s="96">
        <v>5</v>
      </c>
      <c r="H84" s="95">
        <v>6</v>
      </c>
      <c r="I84" s="97">
        <v>7</v>
      </c>
    </row>
    <row r="85" spans="1:9" ht="15">
      <c r="A85" s="65">
        <v>311</v>
      </c>
      <c r="B85" s="66" t="s">
        <v>54</v>
      </c>
      <c r="C85" s="66"/>
      <c r="D85" s="67">
        <f>SUM(D86:D88)</f>
        <v>2603988.71</v>
      </c>
      <c r="E85" s="67">
        <v>5207977.42</v>
      </c>
      <c r="F85" s="67">
        <v>5207977.42</v>
      </c>
      <c r="G85" s="67">
        <f>SUM(G86:G87)</f>
        <v>3317791.3200000003</v>
      </c>
      <c r="H85" s="82">
        <f>SUM(G85/D85)</f>
        <v>1.2741189342560553</v>
      </c>
      <c r="I85" s="86">
        <f>SUM(G85/F85)</f>
        <v>0.6370594671280276</v>
      </c>
    </row>
    <row r="86" spans="1:9" ht="15">
      <c r="A86" s="10">
        <v>3111</v>
      </c>
      <c r="B86" s="1" t="s">
        <v>55</v>
      </c>
      <c r="C86" s="1"/>
      <c r="D86" s="6">
        <v>2589491.16</v>
      </c>
      <c r="E86" s="6"/>
      <c r="F86" s="6"/>
      <c r="G86" s="6">
        <v>3252244.18</v>
      </c>
      <c r="H86" s="92"/>
      <c r="I86" s="93"/>
    </row>
    <row r="87" spans="1:9" ht="15">
      <c r="A87" s="10">
        <v>3113</v>
      </c>
      <c r="B87" s="1" t="s">
        <v>56</v>
      </c>
      <c r="C87" s="1"/>
      <c r="D87" s="6">
        <v>14497.55</v>
      </c>
      <c r="E87" s="6"/>
      <c r="F87" s="6"/>
      <c r="G87" s="6">
        <v>65547.14</v>
      </c>
      <c r="H87" s="92"/>
      <c r="I87" s="93"/>
    </row>
    <row r="88" spans="1:9" ht="15">
      <c r="A88" s="10">
        <v>3114</v>
      </c>
      <c r="B88" s="1" t="s">
        <v>57</v>
      </c>
      <c r="C88" s="1"/>
      <c r="D88" s="6"/>
      <c r="E88" s="6"/>
      <c r="F88" s="6"/>
      <c r="G88" s="6"/>
      <c r="H88" s="92"/>
      <c r="I88" s="93"/>
    </row>
    <row r="89" spans="1:9" ht="15">
      <c r="A89" s="11">
        <v>312</v>
      </c>
      <c r="B89" s="2" t="s">
        <v>58</v>
      </c>
      <c r="C89" s="2"/>
      <c r="D89" s="7">
        <f>SUM(D90)</f>
        <v>150483.35</v>
      </c>
      <c r="E89" s="7">
        <v>197304</v>
      </c>
      <c r="F89" s="7">
        <v>197304</v>
      </c>
      <c r="G89" s="7">
        <f>SUM(G90)</f>
        <v>116494.67</v>
      </c>
      <c r="H89" s="82">
        <f>SUM(G89/D89)</f>
        <v>0.7741366071395938</v>
      </c>
      <c r="I89" s="86">
        <f>SUM(G89/F89)</f>
        <v>0.5904323784616632</v>
      </c>
    </row>
    <row r="90" spans="1:9" ht="15">
      <c r="A90" s="10">
        <v>3121</v>
      </c>
      <c r="B90" s="1" t="s">
        <v>58</v>
      </c>
      <c r="C90" s="1"/>
      <c r="D90" s="6">
        <v>150483.35</v>
      </c>
      <c r="E90" s="6"/>
      <c r="F90" s="6"/>
      <c r="G90" s="6">
        <v>116494.67</v>
      </c>
      <c r="H90" s="92"/>
      <c r="I90" s="93"/>
    </row>
    <row r="91" spans="1:9" ht="15">
      <c r="A91" s="11">
        <v>313</v>
      </c>
      <c r="B91" s="2" t="s">
        <v>44</v>
      </c>
      <c r="C91" s="2"/>
      <c r="D91" s="7">
        <f>SUM(D92)</f>
        <v>434491.59</v>
      </c>
      <c r="E91" s="7">
        <v>890000</v>
      </c>
      <c r="F91" s="7">
        <v>890000</v>
      </c>
      <c r="G91" s="7">
        <f>SUM(G92)</f>
        <v>549051.73</v>
      </c>
      <c r="H91" s="82">
        <f>SUM(G91/D91)</f>
        <v>1.2636648041910314</v>
      </c>
      <c r="I91" s="86">
        <f>SUM(G91/F91)</f>
        <v>0.6169120561797753</v>
      </c>
    </row>
    <row r="92" spans="1:9" ht="15">
      <c r="A92" s="10">
        <v>3132</v>
      </c>
      <c r="B92" s="1" t="s">
        <v>59</v>
      </c>
      <c r="C92" s="1"/>
      <c r="D92" s="6">
        <v>434491.59</v>
      </c>
      <c r="E92" s="6"/>
      <c r="F92" s="6"/>
      <c r="G92" s="6">
        <v>549051.73</v>
      </c>
      <c r="H92" s="92"/>
      <c r="I92" s="93"/>
    </row>
    <row r="93" spans="1:9" ht="15">
      <c r="A93" s="11">
        <v>321</v>
      </c>
      <c r="B93" s="2" t="s">
        <v>60</v>
      </c>
      <c r="C93" s="2"/>
      <c r="D93" s="7">
        <f>SUM(D94)</f>
        <v>0</v>
      </c>
      <c r="E93" s="7">
        <v>0</v>
      </c>
      <c r="F93" s="7"/>
      <c r="G93" s="7">
        <f>SUM(G94)</f>
        <v>0</v>
      </c>
      <c r="H93" s="82"/>
      <c r="I93" s="86"/>
    </row>
    <row r="94" spans="1:9" ht="15">
      <c r="A94" s="10">
        <v>3212</v>
      </c>
      <c r="B94" s="1" t="s">
        <v>61</v>
      </c>
      <c r="C94" s="1"/>
      <c r="D94" s="6">
        <v>0</v>
      </c>
      <c r="E94" s="6"/>
      <c r="F94" s="6"/>
      <c r="G94" s="6">
        <v>0</v>
      </c>
      <c r="H94" s="92"/>
      <c r="I94" s="93"/>
    </row>
    <row r="95" spans="1:9" ht="15">
      <c r="A95" s="11">
        <v>323</v>
      </c>
      <c r="B95" s="2" t="s">
        <v>20</v>
      </c>
      <c r="C95" s="2"/>
      <c r="D95" s="7">
        <f>SUM(D96)</f>
        <v>0</v>
      </c>
      <c r="E95" s="7">
        <v>4000</v>
      </c>
      <c r="F95" s="7">
        <v>10220</v>
      </c>
      <c r="G95" s="7">
        <f>SUM(G96)</f>
        <v>2170</v>
      </c>
      <c r="H95" s="82"/>
      <c r="I95" s="86">
        <f>SUM(G95/F95)</f>
        <v>0.21232876712328766</v>
      </c>
    </row>
    <row r="96" spans="1:9" ht="15">
      <c r="A96" s="10">
        <v>3236</v>
      </c>
      <c r="B96" s="1" t="s">
        <v>62</v>
      </c>
      <c r="C96" s="1"/>
      <c r="D96" s="6">
        <v>0</v>
      </c>
      <c r="E96" s="6"/>
      <c r="F96" s="6"/>
      <c r="G96" s="6">
        <v>2170</v>
      </c>
      <c r="H96" s="92"/>
      <c r="I96" s="93"/>
    </row>
    <row r="97" spans="1:9" ht="15">
      <c r="A97" s="10">
        <v>3237</v>
      </c>
      <c r="B97" s="1" t="s">
        <v>90</v>
      </c>
      <c r="C97" s="1"/>
      <c r="D97" s="6">
        <v>670.8</v>
      </c>
      <c r="E97" s="6"/>
      <c r="F97" s="6"/>
      <c r="G97" s="6">
        <v>1338.51</v>
      </c>
      <c r="H97" s="92"/>
      <c r="I97" s="93"/>
    </row>
    <row r="98" spans="1:9" ht="15">
      <c r="A98" s="11">
        <v>329</v>
      </c>
      <c r="B98" s="2" t="s">
        <v>36</v>
      </c>
      <c r="C98" s="2"/>
      <c r="D98" s="7">
        <f>SUM(D99:D100)</f>
        <v>10388</v>
      </c>
      <c r="E98" s="7">
        <v>20400</v>
      </c>
      <c r="F98" s="7">
        <v>22500</v>
      </c>
      <c r="G98" s="7">
        <f>SUM(G100)</f>
        <v>12775</v>
      </c>
      <c r="H98" s="82">
        <f>SUM(G98/D98)</f>
        <v>1.2297843665768193</v>
      </c>
      <c r="I98" s="86">
        <f>SUM(G98/F98)</f>
        <v>0.5677777777777778</v>
      </c>
    </row>
    <row r="99" spans="1:9" ht="15">
      <c r="A99" s="91">
        <v>3293</v>
      </c>
      <c r="B99" s="74" t="s">
        <v>32</v>
      </c>
      <c r="C99" s="74"/>
      <c r="D99" s="27">
        <v>263</v>
      </c>
      <c r="E99" s="27"/>
      <c r="F99" s="27"/>
      <c r="G99" s="27">
        <v>0</v>
      </c>
      <c r="H99" s="92"/>
      <c r="I99" s="93"/>
    </row>
    <row r="100" spans="1:9" ht="15">
      <c r="A100" s="10">
        <v>3299</v>
      </c>
      <c r="B100" s="1" t="s">
        <v>36</v>
      </c>
      <c r="C100" s="1"/>
      <c r="D100" s="6">
        <v>10125</v>
      </c>
      <c r="E100" s="6"/>
      <c r="F100" s="6"/>
      <c r="G100" s="6">
        <v>12775</v>
      </c>
      <c r="H100" s="92"/>
      <c r="I100" s="93"/>
    </row>
    <row r="101" spans="1:9" ht="15">
      <c r="A101" s="11">
        <v>922</v>
      </c>
      <c r="B101" s="2" t="s">
        <v>40</v>
      </c>
      <c r="C101" s="2"/>
      <c r="D101" s="7"/>
      <c r="E101" s="7"/>
      <c r="F101" s="7"/>
      <c r="G101" s="7">
        <f>SUM(G102:G103)</f>
        <v>1229.6599999999999</v>
      </c>
      <c r="H101" s="82"/>
      <c r="I101" s="86"/>
    </row>
    <row r="102" spans="1:9" ht="15.75" thickBot="1">
      <c r="A102" s="14">
        <v>9222</v>
      </c>
      <c r="B102" s="15" t="s">
        <v>98</v>
      </c>
      <c r="C102" s="15"/>
      <c r="D102" s="16"/>
      <c r="E102" s="16"/>
      <c r="F102" s="16"/>
      <c r="G102" s="16">
        <v>5279.66</v>
      </c>
      <c r="H102" s="92"/>
      <c r="I102" s="93"/>
    </row>
    <row r="103" spans="1:9" ht="15.75" thickBot="1">
      <c r="A103" s="14">
        <v>9222</v>
      </c>
      <c r="B103" s="15" t="s">
        <v>91</v>
      </c>
      <c r="C103" s="15"/>
      <c r="D103" s="16"/>
      <c r="E103" s="16"/>
      <c r="F103" s="16"/>
      <c r="G103" s="16">
        <v>-4050</v>
      </c>
      <c r="H103" s="92"/>
      <c r="I103" s="93"/>
    </row>
    <row r="104" spans="1:9" ht="15.75" thickBot="1">
      <c r="A104" s="75" t="s">
        <v>92</v>
      </c>
      <c r="B104" s="76"/>
      <c r="C104" s="76"/>
      <c r="D104" s="78"/>
      <c r="E104" s="78"/>
      <c r="F104" s="78"/>
      <c r="G104" s="78"/>
      <c r="H104" s="79"/>
      <c r="I104" s="80"/>
    </row>
    <row r="105" spans="1:9" ht="30">
      <c r="A105" s="118" t="s">
        <v>4</v>
      </c>
      <c r="B105" s="119"/>
      <c r="C105" s="119"/>
      <c r="D105" s="53" t="s">
        <v>93</v>
      </c>
      <c r="E105" s="53" t="s">
        <v>87</v>
      </c>
      <c r="F105" s="53" t="s">
        <v>5</v>
      </c>
      <c r="G105" s="53" t="s">
        <v>6</v>
      </c>
      <c r="H105" s="54" t="s">
        <v>7</v>
      </c>
      <c r="I105" s="55" t="s">
        <v>8</v>
      </c>
    </row>
    <row r="106" spans="1:9" ht="15.75" thickBot="1">
      <c r="A106" s="38"/>
      <c r="B106" s="39"/>
      <c r="C106" s="39">
        <v>1</v>
      </c>
      <c r="D106" s="41">
        <v>2</v>
      </c>
      <c r="E106" s="41">
        <v>3</v>
      </c>
      <c r="F106" s="41">
        <v>4</v>
      </c>
      <c r="G106" s="41">
        <v>5</v>
      </c>
      <c r="H106" s="39">
        <v>6</v>
      </c>
      <c r="I106" s="42">
        <v>7</v>
      </c>
    </row>
    <row r="107" spans="1:9" ht="15">
      <c r="A107" s="65">
        <v>321</v>
      </c>
      <c r="B107" s="66" t="s">
        <v>64</v>
      </c>
      <c r="C107" s="66"/>
      <c r="D107" s="67">
        <f>SUM(D108)</f>
        <v>0</v>
      </c>
      <c r="E107" s="67">
        <v>2000</v>
      </c>
      <c r="F107" s="67">
        <v>7000</v>
      </c>
      <c r="G107" s="67">
        <v>0</v>
      </c>
      <c r="H107" s="66"/>
      <c r="I107" s="68">
        <f>SUM(G107/F107)</f>
        <v>0</v>
      </c>
    </row>
    <row r="108" spans="1:9" ht="15">
      <c r="A108" s="10">
        <v>3211</v>
      </c>
      <c r="B108" s="74" t="s">
        <v>60</v>
      </c>
      <c r="C108" s="74"/>
      <c r="D108" s="6">
        <v>0</v>
      </c>
      <c r="E108" s="6"/>
      <c r="F108" s="6"/>
      <c r="G108" s="6"/>
      <c r="H108" s="99"/>
      <c r="I108" s="71"/>
    </row>
    <row r="109" spans="1:9" ht="15">
      <c r="A109" s="11">
        <v>322</v>
      </c>
      <c r="B109" s="2" t="s">
        <v>65</v>
      </c>
      <c r="C109" s="2"/>
      <c r="D109" s="7">
        <f>SUM(D110)</f>
        <v>2609.9</v>
      </c>
      <c r="E109" s="7">
        <v>5000</v>
      </c>
      <c r="F109" s="7">
        <v>5000</v>
      </c>
      <c r="G109" s="7">
        <v>0</v>
      </c>
      <c r="H109" s="66">
        <f>SUM(G109/D109)</f>
        <v>0</v>
      </c>
      <c r="I109" s="68">
        <f aca="true" t="shared" si="1" ref="I109:I121">SUM(G109/F109)</f>
        <v>0</v>
      </c>
    </row>
    <row r="110" spans="1:9" ht="15">
      <c r="A110" s="10">
        <v>3221</v>
      </c>
      <c r="B110" s="1" t="s">
        <v>94</v>
      </c>
      <c r="C110" s="1"/>
      <c r="D110" s="6">
        <v>2609.9</v>
      </c>
      <c r="E110" s="6"/>
      <c r="F110" s="6"/>
      <c r="G110" s="6"/>
      <c r="H110" s="99"/>
      <c r="I110" s="71"/>
    </row>
    <row r="111" spans="1:9" ht="15">
      <c r="A111" s="11">
        <v>323</v>
      </c>
      <c r="B111" s="2" t="s">
        <v>66</v>
      </c>
      <c r="C111" s="2"/>
      <c r="D111" s="7">
        <f>SUM(D113)</f>
        <v>1210</v>
      </c>
      <c r="E111" s="7">
        <v>22000</v>
      </c>
      <c r="F111" s="7">
        <v>49000</v>
      </c>
      <c r="G111" s="7">
        <f>SUM(G112:G113)</f>
        <v>25601.04</v>
      </c>
      <c r="H111" s="82">
        <f>SUM(G111/D111)</f>
        <v>21.157884297520663</v>
      </c>
      <c r="I111" s="86">
        <f t="shared" si="1"/>
        <v>0.5224702040816327</v>
      </c>
    </row>
    <row r="112" spans="1:9" ht="15">
      <c r="A112" s="91">
        <v>3231</v>
      </c>
      <c r="B112" s="74" t="s">
        <v>97</v>
      </c>
      <c r="C112" s="74"/>
      <c r="D112" s="27"/>
      <c r="E112" s="27"/>
      <c r="F112" s="27"/>
      <c r="G112" s="27">
        <v>25060</v>
      </c>
      <c r="H112" s="99"/>
      <c r="I112" s="71"/>
    </row>
    <row r="113" spans="1:9" ht="15">
      <c r="A113" s="10">
        <v>3239</v>
      </c>
      <c r="B113" s="1" t="s">
        <v>29</v>
      </c>
      <c r="C113" s="1"/>
      <c r="D113" s="6">
        <v>1210</v>
      </c>
      <c r="E113" s="6"/>
      <c r="F113" s="6"/>
      <c r="G113" s="6">
        <v>541.04</v>
      </c>
      <c r="H113" s="99"/>
      <c r="I113" s="71"/>
    </row>
    <row r="114" spans="1:9" ht="15">
      <c r="A114" s="11">
        <v>324</v>
      </c>
      <c r="B114" s="2" t="s">
        <v>67</v>
      </c>
      <c r="C114" s="2"/>
      <c r="D114" s="7">
        <f>SUM(D115)</f>
        <v>0</v>
      </c>
      <c r="E114" s="7">
        <v>0</v>
      </c>
      <c r="F114" s="7">
        <v>5000</v>
      </c>
      <c r="G114" s="7">
        <f>SUM(G115)</f>
        <v>3000</v>
      </c>
      <c r="H114" s="66"/>
      <c r="I114" s="68">
        <f t="shared" si="1"/>
        <v>0.6</v>
      </c>
    </row>
    <row r="115" spans="1:9" ht="15">
      <c r="A115" s="10">
        <v>3241</v>
      </c>
      <c r="B115" s="74" t="s">
        <v>67</v>
      </c>
      <c r="C115" s="74"/>
      <c r="D115" s="27">
        <v>0</v>
      </c>
      <c r="E115" s="6"/>
      <c r="F115" s="6"/>
      <c r="G115" s="6">
        <v>3000</v>
      </c>
      <c r="H115" s="99"/>
      <c r="I115" s="71"/>
    </row>
    <row r="116" spans="1:9" ht="15">
      <c r="A116" s="11">
        <v>329</v>
      </c>
      <c r="B116" s="2" t="s">
        <v>36</v>
      </c>
      <c r="C116" s="2"/>
      <c r="D116" s="7">
        <f>SUM(D118)</f>
        <v>0.01</v>
      </c>
      <c r="E116" s="7">
        <v>10000</v>
      </c>
      <c r="F116" s="7">
        <v>18000</v>
      </c>
      <c r="G116" s="7">
        <f>SUM(G117:G118)</f>
        <v>1332.6200000000001</v>
      </c>
      <c r="H116" s="66"/>
      <c r="I116" s="86">
        <f t="shared" si="1"/>
        <v>0.07403444444444444</v>
      </c>
    </row>
    <row r="117" spans="1:9" ht="15">
      <c r="A117" s="91">
        <v>3293</v>
      </c>
      <c r="B117" s="74" t="s">
        <v>32</v>
      </c>
      <c r="C117" s="74"/>
      <c r="D117" s="27"/>
      <c r="E117" s="27"/>
      <c r="F117" s="27"/>
      <c r="G117" s="27">
        <v>220.91</v>
      </c>
      <c r="H117" s="99"/>
      <c r="I117" s="71"/>
    </row>
    <row r="118" spans="1:9" ht="15">
      <c r="A118" s="10">
        <v>3299</v>
      </c>
      <c r="B118" s="74" t="s">
        <v>36</v>
      </c>
      <c r="C118" s="74"/>
      <c r="D118" s="6">
        <v>0.01</v>
      </c>
      <c r="E118" s="6"/>
      <c r="F118" s="6"/>
      <c r="G118" s="6">
        <v>1111.71</v>
      </c>
      <c r="H118" s="99"/>
      <c r="I118" s="71"/>
    </row>
    <row r="119" spans="1:9" ht="15">
      <c r="A119" s="11">
        <v>422</v>
      </c>
      <c r="B119" s="2" t="s">
        <v>68</v>
      </c>
      <c r="C119" s="2"/>
      <c r="D119" s="7">
        <f>SUM(D120)</f>
        <v>3249</v>
      </c>
      <c r="E119" s="7">
        <v>20500</v>
      </c>
      <c r="F119" s="7">
        <v>23000</v>
      </c>
      <c r="G119" s="7">
        <f>SUM(G120)</f>
        <v>16904.93</v>
      </c>
      <c r="H119" s="82">
        <f>SUM(G119/D119)</f>
        <v>5.203117882425362</v>
      </c>
      <c r="I119" s="86">
        <f t="shared" si="1"/>
        <v>0.7349969565217391</v>
      </c>
    </row>
    <row r="120" spans="1:9" ht="15">
      <c r="A120" s="10">
        <v>4221</v>
      </c>
      <c r="B120" s="1" t="s">
        <v>95</v>
      </c>
      <c r="C120" s="1"/>
      <c r="D120" s="6">
        <v>3249</v>
      </c>
      <c r="E120" s="6"/>
      <c r="F120" s="6"/>
      <c r="G120" s="6">
        <v>16904.93</v>
      </c>
      <c r="H120" s="99"/>
      <c r="I120" s="71"/>
    </row>
    <row r="121" spans="1:9" ht="15">
      <c r="A121" s="11">
        <v>424</v>
      </c>
      <c r="B121" s="2" t="s">
        <v>69</v>
      </c>
      <c r="C121" s="2"/>
      <c r="D121" s="7">
        <f>SUM(D122)</f>
        <v>0</v>
      </c>
      <c r="E121" s="7">
        <v>10000</v>
      </c>
      <c r="F121" s="7">
        <v>5000</v>
      </c>
      <c r="G121" s="7">
        <f>SUM(G122)</f>
        <v>0</v>
      </c>
      <c r="H121" s="66"/>
      <c r="I121" s="68">
        <f t="shared" si="1"/>
        <v>0</v>
      </c>
    </row>
    <row r="122" spans="1:9" ht="15">
      <c r="A122" s="10">
        <v>4241</v>
      </c>
      <c r="B122" s="1" t="s">
        <v>69</v>
      </c>
      <c r="C122" s="1"/>
      <c r="D122" s="6">
        <v>0</v>
      </c>
      <c r="E122" s="6"/>
      <c r="F122" s="6"/>
      <c r="G122" s="6"/>
      <c r="H122" s="99"/>
      <c r="I122" s="71"/>
    </row>
    <row r="123" spans="1:9" ht="15">
      <c r="A123" s="11">
        <v>922</v>
      </c>
      <c r="B123" s="2" t="s">
        <v>40</v>
      </c>
      <c r="C123" s="2"/>
      <c r="D123" s="7"/>
      <c r="E123" s="7"/>
      <c r="F123" s="7"/>
      <c r="G123" s="7">
        <f>SUM(G124)</f>
        <v>74618.46</v>
      </c>
      <c r="H123" s="66"/>
      <c r="I123" s="68"/>
    </row>
    <row r="124" spans="1:9" ht="15">
      <c r="A124" s="13">
        <v>9221</v>
      </c>
      <c r="B124" s="1" t="s">
        <v>38</v>
      </c>
      <c r="C124" s="1"/>
      <c r="D124" s="6"/>
      <c r="E124" s="6"/>
      <c r="F124" s="6"/>
      <c r="G124" s="6">
        <v>74618.46</v>
      </c>
      <c r="H124" s="99"/>
      <c r="I124" s="71"/>
    </row>
    <row r="125" spans="1:9" ht="15.75" thickBot="1">
      <c r="A125" s="14">
        <v>9222</v>
      </c>
      <c r="B125" s="15" t="s">
        <v>96</v>
      </c>
      <c r="C125" s="15"/>
      <c r="D125" s="16"/>
      <c r="E125" s="16"/>
      <c r="F125" s="16"/>
      <c r="G125" s="16"/>
      <c r="H125" s="100"/>
      <c r="I125" s="73"/>
    </row>
    <row r="126" spans="1:9" ht="15">
      <c r="A126" s="63" t="s">
        <v>108</v>
      </c>
      <c r="B126" s="64"/>
      <c r="C126" s="64"/>
      <c r="D126" s="98"/>
      <c r="E126" s="21"/>
      <c r="F126" s="21"/>
      <c r="G126" s="21"/>
      <c r="H126" s="20"/>
      <c r="I126" s="22"/>
    </row>
    <row r="127" spans="1:9" ht="30">
      <c r="A127" s="123" t="s">
        <v>4</v>
      </c>
      <c r="B127" s="124"/>
      <c r="C127" s="124"/>
      <c r="D127" s="35" t="s">
        <v>100</v>
      </c>
      <c r="E127" s="35" t="s">
        <v>87</v>
      </c>
      <c r="F127" s="35" t="s">
        <v>5</v>
      </c>
      <c r="G127" s="35" t="s">
        <v>6</v>
      </c>
      <c r="H127" s="33" t="s">
        <v>7</v>
      </c>
      <c r="I127" s="24" t="s">
        <v>8</v>
      </c>
    </row>
    <row r="128" spans="1:9" ht="15.75" thickBot="1">
      <c r="A128" s="38"/>
      <c r="B128" s="39"/>
      <c r="C128" s="39">
        <v>1</v>
      </c>
      <c r="D128" s="41">
        <v>2</v>
      </c>
      <c r="E128" s="41">
        <v>3</v>
      </c>
      <c r="F128" s="41">
        <v>4</v>
      </c>
      <c r="G128" s="41">
        <v>5</v>
      </c>
      <c r="H128" s="39">
        <v>6</v>
      </c>
      <c r="I128" s="42">
        <v>7</v>
      </c>
    </row>
    <row r="129" spans="1:9" ht="15">
      <c r="A129" s="65">
        <v>321</v>
      </c>
      <c r="B129" s="66" t="s">
        <v>64</v>
      </c>
      <c r="C129" s="66"/>
      <c r="D129" s="67">
        <v>0</v>
      </c>
      <c r="E129" s="67">
        <v>20000</v>
      </c>
      <c r="F129" s="67">
        <v>20000</v>
      </c>
      <c r="G129" s="67">
        <f>SUM(G130)</f>
        <v>170</v>
      </c>
      <c r="H129" s="66"/>
      <c r="I129" s="86">
        <f>SUM(G129/F129)</f>
        <v>0.0085</v>
      </c>
    </row>
    <row r="130" spans="1:9" ht="15">
      <c r="A130" s="10">
        <v>3211</v>
      </c>
      <c r="B130" s="1" t="s">
        <v>3</v>
      </c>
      <c r="C130" s="1"/>
      <c r="D130" s="6">
        <v>0</v>
      </c>
      <c r="E130" s="6"/>
      <c r="F130" s="6"/>
      <c r="G130" s="6">
        <v>170</v>
      </c>
      <c r="H130" s="99"/>
      <c r="I130" s="93"/>
    </row>
    <row r="131" spans="1:9" ht="15">
      <c r="A131" s="11">
        <v>322</v>
      </c>
      <c r="B131" s="2" t="s">
        <v>65</v>
      </c>
      <c r="C131" s="2"/>
      <c r="D131" s="7">
        <v>0</v>
      </c>
      <c r="E131" s="7">
        <v>0</v>
      </c>
      <c r="F131" s="7"/>
      <c r="G131" s="7">
        <v>0</v>
      </c>
      <c r="H131" s="66"/>
      <c r="I131" s="86"/>
    </row>
    <row r="132" spans="1:10" ht="15">
      <c r="A132" s="10">
        <v>3221</v>
      </c>
      <c r="B132" s="1" t="s">
        <v>94</v>
      </c>
      <c r="C132" s="1"/>
      <c r="D132" s="6">
        <v>0</v>
      </c>
      <c r="E132" s="6"/>
      <c r="F132" s="6"/>
      <c r="G132" s="6">
        <v>0</v>
      </c>
      <c r="H132" s="99"/>
      <c r="I132" s="93"/>
      <c r="J132" s="89"/>
    </row>
    <row r="133" spans="1:9" ht="15">
      <c r="A133" s="11">
        <v>323</v>
      </c>
      <c r="B133" s="2" t="s">
        <v>66</v>
      </c>
      <c r="C133" s="2"/>
      <c r="D133" s="7">
        <v>0</v>
      </c>
      <c r="E133" s="7">
        <v>0</v>
      </c>
      <c r="F133" s="7">
        <v>3000</v>
      </c>
      <c r="G133" s="7">
        <f>SUM(G134)</f>
        <v>1600</v>
      </c>
      <c r="H133" s="66"/>
      <c r="I133" s="86">
        <f>SUM(G133/F133)</f>
        <v>0.5333333333333333</v>
      </c>
    </row>
    <row r="134" spans="1:9" ht="15">
      <c r="A134" s="10">
        <v>3231</v>
      </c>
      <c r="B134" s="1" t="s">
        <v>97</v>
      </c>
      <c r="C134" s="1"/>
      <c r="D134" s="6">
        <v>0</v>
      </c>
      <c r="E134" s="6"/>
      <c r="F134" s="6"/>
      <c r="G134" s="6">
        <v>1600</v>
      </c>
      <c r="H134" s="99"/>
      <c r="I134" s="93"/>
    </row>
    <row r="135" spans="1:9" ht="15">
      <c r="A135" s="11">
        <v>329</v>
      </c>
      <c r="B135" s="2" t="s">
        <v>36</v>
      </c>
      <c r="C135" s="2"/>
      <c r="D135" s="7">
        <v>0</v>
      </c>
      <c r="E135" s="7">
        <v>5000</v>
      </c>
      <c r="F135" s="7">
        <v>2000</v>
      </c>
      <c r="G135" s="7">
        <f>SUM(G136)</f>
        <v>2000</v>
      </c>
      <c r="H135" s="66"/>
      <c r="I135" s="86">
        <f>SUM(G135/F135)</f>
        <v>1</v>
      </c>
    </row>
    <row r="136" spans="1:9" ht="15.75" thickBot="1">
      <c r="A136" s="10">
        <v>3299</v>
      </c>
      <c r="B136" s="74" t="s">
        <v>36</v>
      </c>
      <c r="C136" s="74"/>
      <c r="D136" s="6">
        <v>0</v>
      </c>
      <c r="E136" s="6"/>
      <c r="F136" s="6"/>
      <c r="G136" s="6">
        <v>2000</v>
      </c>
      <c r="H136" s="99"/>
      <c r="I136" s="93"/>
    </row>
    <row r="137" spans="1:10" ht="15.75" thickBot="1">
      <c r="A137" s="11">
        <v>922</v>
      </c>
      <c r="B137" s="2" t="s">
        <v>40</v>
      </c>
      <c r="C137" s="2"/>
      <c r="D137" s="7"/>
      <c r="E137" s="7"/>
      <c r="F137" s="7"/>
      <c r="G137" s="7">
        <f>SUM(G138)</f>
        <v>3283.5</v>
      </c>
      <c r="H137" s="66"/>
      <c r="I137" s="86"/>
      <c r="J137" s="26"/>
    </row>
    <row r="138" spans="1:9" ht="15">
      <c r="A138" s="13">
        <v>9221</v>
      </c>
      <c r="B138" s="1" t="s">
        <v>38</v>
      </c>
      <c r="C138" s="1"/>
      <c r="D138" s="6"/>
      <c r="E138" s="6"/>
      <c r="F138" s="6"/>
      <c r="G138" s="6">
        <v>3283.5</v>
      </c>
      <c r="H138" s="99"/>
      <c r="I138" s="93"/>
    </row>
    <row r="139" spans="1:9" ht="15.75" thickBot="1">
      <c r="A139" s="14">
        <v>9222</v>
      </c>
      <c r="B139" s="15" t="s">
        <v>96</v>
      </c>
      <c r="C139" s="15"/>
      <c r="D139" s="16"/>
      <c r="E139" s="16"/>
      <c r="F139" s="16"/>
      <c r="G139" s="16"/>
      <c r="H139" s="100"/>
      <c r="I139" s="73"/>
    </row>
    <row r="140" spans="1:9" ht="15">
      <c r="A140" s="63" t="s">
        <v>107</v>
      </c>
      <c r="B140" s="64"/>
      <c r="C140" s="64"/>
      <c r="D140" s="21"/>
      <c r="E140" s="21"/>
      <c r="F140" s="21"/>
      <c r="G140" s="21"/>
      <c r="H140" s="20"/>
      <c r="I140" s="22"/>
    </row>
    <row r="141" spans="1:9" ht="30">
      <c r="A141" s="123" t="s">
        <v>4</v>
      </c>
      <c r="B141" s="124"/>
      <c r="C141" s="124"/>
      <c r="D141" s="19" t="s">
        <v>88</v>
      </c>
      <c r="E141" s="19" t="s">
        <v>87</v>
      </c>
      <c r="F141" s="19" t="s">
        <v>5</v>
      </c>
      <c r="G141" s="19" t="s">
        <v>6</v>
      </c>
      <c r="H141" s="18" t="s">
        <v>7</v>
      </c>
      <c r="I141" s="23" t="s">
        <v>8</v>
      </c>
    </row>
    <row r="142" spans="1:9" ht="14.25" customHeight="1" thickBot="1">
      <c r="A142" s="38"/>
      <c r="B142" s="39"/>
      <c r="C142" s="39">
        <v>1</v>
      </c>
      <c r="D142" s="41">
        <v>2</v>
      </c>
      <c r="E142" s="41">
        <v>3</v>
      </c>
      <c r="F142" s="41">
        <v>4</v>
      </c>
      <c r="G142" s="41">
        <v>5</v>
      </c>
      <c r="H142" s="39">
        <v>6</v>
      </c>
      <c r="I142" s="42">
        <v>7</v>
      </c>
    </row>
    <row r="143" spans="1:9" ht="14.25" customHeight="1">
      <c r="A143" s="65">
        <v>323</v>
      </c>
      <c r="B143" s="66" t="s">
        <v>66</v>
      </c>
      <c r="C143" s="66"/>
      <c r="D143" s="67">
        <f>SUM(D144)</f>
        <v>610</v>
      </c>
      <c r="E143" s="67">
        <v>0</v>
      </c>
      <c r="F143" s="67">
        <v>0</v>
      </c>
      <c r="G143" s="67">
        <f>SUM(G144)</f>
        <v>0</v>
      </c>
      <c r="H143" s="66"/>
      <c r="I143" s="68"/>
    </row>
    <row r="144" spans="1:9" ht="14.25" customHeight="1">
      <c r="A144" s="10">
        <v>3239</v>
      </c>
      <c r="B144" s="1" t="s">
        <v>29</v>
      </c>
      <c r="C144" s="1"/>
      <c r="D144" s="6">
        <v>610</v>
      </c>
      <c r="E144" s="6"/>
      <c r="F144" s="6"/>
      <c r="G144" s="6">
        <v>0</v>
      </c>
      <c r="H144" s="99"/>
      <c r="I144" s="71"/>
    </row>
    <row r="145" spans="1:9" ht="15">
      <c r="A145" s="11">
        <v>343</v>
      </c>
      <c r="B145" s="2" t="s">
        <v>70</v>
      </c>
      <c r="C145" s="2"/>
      <c r="D145" s="7">
        <v>0</v>
      </c>
      <c r="E145" s="7">
        <v>100</v>
      </c>
      <c r="F145" s="7">
        <v>0.2</v>
      </c>
      <c r="G145" s="7">
        <v>0</v>
      </c>
      <c r="H145" s="66"/>
      <c r="I145" s="68"/>
    </row>
    <row r="146" spans="1:9" ht="15">
      <c r="A146" s="10">
        <v>3431</v>
      </c>
      <c r="B146" s="1"/>
      <c r="C146" s="1"/>
      <c r="D146" s="6">
        <v>0</v>
      </c>
      <c r="E146" s="6"/>
      <c r="F146" s="6"/>
      <c r="G146" s="6">
        <v>0</v>
      </c>
      <c r="H146" s="99"/>
      <c r="I146" s="71"/>
    </row>
    <row r="147" spans="1:9" ht="15">
      <c r="A147" s="11">
        <v>922</v>
      </c>
      <c r="B147" s="2" t="s">
        <v>40</v>
      </c>
      <c r="C147" s="2"/>
      <c r="D147" s="7"/>
      <c r="E147" s="7"/>
      <c r="F147" s="7"/>
      <c r="G147" s="7">
        <f>SUM(G148)</f>
        <v>197.62</v>
      </c>
      <c r="H147" s="66"/>
      <c r="I147" s="68"/>
    </row>
    <row r="148" spans="1:9" ht="15">
      <c r="A148" s="13">
        <v>9221</v>
      </c>
      <c r="B148" s="1" t="s">
        <v>38</v>
      </c>
      <c r="C148" s="1"/>
      <c r="D148" s="6"/>
      <c r="E148" s="6"/>
      <c r="F148" s="6"/>
      <c r="G148" s="6">
        <v>197.62</v>
      </c>
      <c r="H148" s="99"/>
      <c r="I148" s="71"/>
    </row>
    <row r="149" spans="1:9" ht="15.75" thickBot="1">
      <c r="A149" s="14">
        <v>9222</v>
      </c>
      <c r="B149" s="15" t="s">
        <v>96</v>
      </c>
      <c r="C149" s="15"/>
      <c r="D149" s="16"/>
      <c r="E149" s="16"/>
      <c r="F149" s="16"/>
      <c r="G149" s="16"/>
      <c r="H149" s="100"/>
      <c r="I149" s="73"/>
    </row>
    <row r="150" spans="1:9" ht="15">
      <c r="A150" s="63" t="s">
        <v>106</v>
      </c>
      <c r="B150" s="64"/>
      <c r="C150" s="64"/>
      <c r="D150" s="98"/>
      <c r="E150" s="98"/>
      <c r="F150" s="21"/>
      <c r="G150" s="21"/>
      <c r="H150" s="20"/>
      <c r="I150" s="22"/>
    </row>
    <row r="151" spans="1:9" ht="30">
      <c r="A151" s="123" t="s">
        <v>4</v>
      </c>
      <c r="B151" s="124"/>
      <c r="C151" s="124"/>
      <c r="D151" s="19" t="s">
        <v>88</v>
      </c>
      <c r="E151" s="19" t="s">
        <v>87</v>
      </c>
      <c r="F151" s="19" t="s">
        <v>5</v>
      </c>
      <c r="G151" s="19" t="s">
        <v>6</v>
      </c>
      <c r="H151" s="18" t="s">
        <v>7</v>
      </c>
      <c r="I151" s="23" t="s">
        <v>8</v>
      </c>
    </row>
    <row r="152" spans="1:9" ht="15.75" thickBot="1">
      <c r="A152" s="38"/>
      <c r="B152" s="39"/>
      <c r="C152" s="39">
        <v>1</v>
      </c>
      <c r="D152" s="41">
        <v>2</v>
      </c>
      <c r="E152" s="41">
        <v>3</v>
      </c>
      <c r="F152" s="41">
        <v>4</v>
      </c>
      <c r="G152" s="41">
        <v>5</v>
      </c>
      <c r="H152" s="39">
        <v>6</v>
      </c>
      <c r="I152" s="42">
        <v>7</v>
      </c>
    </row>
    <row r="153" spans="1:9" ht="15">
      <c r="A153" s="65">
        <v>329</v>
      </c>
      <c r="B153" s="66" t="s">
        <v>36</v>
      </c>
      <c r="C153" s="66"/>
      <c r="D153" s="67">
        <v>2560</v>
      </c>
      <c r="E153" s="67">
        <v>0</v>
      </c>
      <c r="F153" s="67">
        <v>2560</v>
      </c>
      <c r="G153" s="67">
        <f>SUM(G154)</f>
        <v>2560</v>
      </c>
      <c r="H153" s="66">
        <f>SUM(G153/D153)</f>
        <v>1</v>
      </c>
      <c r="I153" s="68">
        <f>SUM(G153/F153)</f>
        <v>1</v>
      </c>
    </row>
    <row r="154" spans="1:9" ht="15.75" thickBot="1">
      <c r="A154" s="25">
        <v>3291</v>
      </c>
      <c r="B154" s="15" t="s">
        <v>103</v>
      </c>
      <c r="C154" s="15"/>
      <c r="D154" s="16">
        <v>2560</v>
      </c>
      <c r="E154" s="16"/>
      <c r="F154" s="16"/>
      <c r="G154" s="16">
        <v>2560</v>
      </c>
      <c r="H154" s="15"/>
      <c r="I154" s="17"/>
    </row>
    <row r="155" spans="1:9" ht="15">
      <c r="A155" s="63" t="s">
        <v>102</v>
      </c>
      <c r="B155" s="64"/>
      <c r="C155" s="64"/>
      <c r="D155" s="21"/>
      <c r="E155" s="21"/>
      <c r="F155" s="21"/>
      <c r="G155" s="21"/>
      <c r="H155" s="20"/>
      <c r="I155" s="22"/>
    </row>
    <row r="156" spans="1:9" ht="30">
      <c r="A156" s="123" t="s">
        <v>4</v>
      </c>
      <c r="B156" s="124"/>
      <c r="C156" s="124"/>
      <c r="D156" s="19" t="s">
        <v>88</v>
      </c>
      <c r="E156" s="19" t="s">
        <v>87</v>
      </c>
      <c r="F156" s="19" t="s">
        <v>5</v>
      </c>
      <c r="G156" s="19" t="s">
        <v>6</v>
      </c>
      <c r="H156" s="18" t="s">
        <v>7</v>
      </c>
      <c r="I156" s="23" t="s">
        <v>8</v>
      </c>
    </row>
    <row r="157" spans="1:9" ht="15.75" thickBot="1">
      <c r="A157" s="38"/>
      <c r="B157" s="39"/>
      <c r="C157" s="39">
        <v>1</v>
      </c>
      <c r="D157" s="41">
        <v>2</v>
      </c>
      <c r="E157" s="41">
        <v>3</v>
      </c>
      <c r="F157" s="41">
        <v>4</v>
      </c>
      <c r="G157" s="41">
        <v>5</v>
      </c>
      <c r="H157" s="39">
        <v>6</v>
      </c>
      <c r="I157" s="42">
        <v>7</v>
      </c>
    </row>
    <row r="158" spans="1:9" ht="15">
      <c r="A158" s="65">
        <v>322</v>
      </c>
      <c r="B158" s="66" t="s">
        <v>71</v>
      </c>
      <c r="C158" s="66"/>
      <c r="D158" s="67">
        <v>0</v>
      </c>
      <c r="E158" s="67">
        <v>2000</v>
      </c>
      <c r="F158" s="67">
        <v>2000</v>
      </c>
      <c r="G158" s="67">
        <v>0</v>
      </c>
      <c r="H158" s="66"/>
      <c r="I158" s="68">
        <f>SUM(G158/F158)</f>
        <v>0</v>
      </c>
    </row>
    <row r="159" spans="1:9" ht="15">
      <c r="A159" s="10">
        <v>3221</v>
      </c>
      <c r="B159" s="1" t="s">
        <v>94</v>
      </c>
      <c r="C159" s="1"/>
      <c r="D159" s="6">
        <v>0</v>
      </c>
      <c r="E159" s="6"/>
      <c r="F159" s="6"/>
      <c r="G159" s="6"/>
      <c r="H159" s="99"/>
      <c r="I159" s="71"/>
    </row>
    <row r="160" spans="1:9" ht="15">
      <c r="A160" s="11">
        <v>323</v>
      </c>
      <c r="B160" s="2" t="s">
        <v>72</v>
      </c>
      <c r="C160" s="2"/>
      <c r="D160" s="7">
        <f>SUM(D161)</f>
        <v>2500</v>
      </c>
      <c r="E160" s="7">
        <v>3000</v>
      </c>
      <c r="F160" s="7">
        <v>3000</v>
      </c>
      <c r="G160" s="7">
        <f>SUM(G161)</f>
        <v>5170</v>
      </c>
      <c r="H160" s="66">
        <f>SUM(G160/D160)</f>
        <v>2.068</v>
      </c>
      <c r="I160" s="68">
        <f>SUM(G160/F160)</f>
        <v>1.7233333333333334</v>
      </c>
    </row>
    <row r="161" spans="1:9" ht="15">
      <c r="A161" s="10">
        <v>3239</v>
      </c>
      <c r="B161" s="1" t="s">
        <v>29</v>
      </c>
      <c r="C161" s="1"/>
      <c r="D161" s="6">
        <v>2500</v>
      </c>
      <c r="E161" s="6"/>
      <c r="F161" s="6"/>
      <c r="G161" s="6">
        <v>5170</v>
      </c>
      <c r="H161" s="99"/>
      <c r="I161" s="71"/>
    </row>
    <row r="162" spans="1:9" ht="15">
      <c r="A162" s="11">
        <v>329</v>
      </c>
      <c r="B162" s="2" t="s">
        <v>36</v>
      </c>
      <c r="C162" s="2"/>
      <c r="D162" s="7">
        <f>SUM(D164)</f>
        <v>0</v>
      </c>
      <c r="E162" s="7">
        <v>0</v>
      </c>
      <c r="F162" s="7">
        <v>0</v>
      </c>
      <c r="G162" s="7">
        <f>SUM(G163)</f>
        <v>480</v>
      </c>
      <c r="H162" s="66"/>
      <c r="I162" s="68"/>
    </row>
    <row r="163" spans="1:9" ht="15">
      <c r="A163" s="91">
        <v>3293</v>
      </c>
      <c r="B163" s="74" t="s">
        <v>32</v>
      </c>
      <c r="C163" s="74"/>
      <c r="D163" s="27"/>
      <c r="E163" s="27"/>
      <c r="F163" s="27"/>
      <c r="G163" s="27">
        <v>480</v>
      </c>
      <c r="H163" s="99"/>
      <c r="I163" s="71"/>
    </row>
    <row r="164" spans="1:9" ht="15">
      <c r="A164" s="11">
        <v>922</v>
      </c>
      <c r="B164" s="2" t="s">
        <v>40</v>
      </c>
      <c r="C164" s="2"/>
      <c r="D164" s="7"/>
      <c r="E164" s="7"/>
      <c r="F164" s="7"/>
      <c r="G164" s="7">
        <f>SUM(G165)</f>
        <v>890</v>
      </c>
      <c r="H164" s="2"/>
      <c r="I164" s="12"/>
    </row>
    <row r="165" spans="1:9" ht="15">
      <c r="A165" s="13">
        <v>9221</v>
      </c>
      <c r="B165" s="1" t="s">
        <v>38</v>
      </c>
      <c r="C165" s="1"/>
      <c r="D165" s="6"/>
      <c r="E165" s="6"/>
      <c r="F165" s="6"/>
      <c r="G165" s="6">
        <v>890</v>
      </c>
      <c r="H165" s="99"/>
      <c r="I165" s="71"/>
    </row>
    <row r="166" spans="1:9" ht="15.75" thickBot="1">
      <c r="A166" s="14">
        <v>9222</v>
      </c>
      <c r="B166" s="15" t="s">
        <v>96</v>
      </c>
      <c r="C166" s="15"/>
      <c r="D166" s="16"/>
      <c r="E166" s="16"/>
      <c r="F166" s="16"/>
      <c r="G166" s="16"/>
      <c r="H166" s="100"/>
      <c r="I166" s="73"/>
    </row>
  </sheetData>
  <sheetProtection/>
  <mergeCells count="15">
    <mergeCell ref="A141:C141"/>
    <mergeCell ref="A151:C151"/>
    <mergeCell ref="A156:C156"/>
    <mergeCell ref="A51:C51"/>
    <mergeCell ref="A61:C61"/>
    <mergeCell ref="A72:C72"/>
    <mergeCell ref="A83:C83"/>
    <mergeCell ref="A105:C105"/>
    <mergeCell ref="A127:C127"/>
    <mergeCell ref="A7:C7"/>
    <mergeCell ref="B9:C9"/>
    <mergeCell ref="B17:C17"/>
    <mergeCell ref="A4:I4"/>
    <mergeCell ref="A46:C46"/>
    <mergeCell ref="B48:C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64">
      <selection activeCell="I72" sqref="I72"/>
    </sheetView>
  </sheetViews>
  <sheetFormatPr defaultColWidth="9.140625" defaultRowHeight="15"/>
  <cols>
    <col min="4" max="4" width="15.28125" style="0" customWidth="1"/>
    <col min="5" max="5" width="20.00390625" style="0" customWidth="1"/>
    <col min="6" max="6" width="22.7109375" style="0" customWidth="1"/>
    <col min="7" max="7" width="19.00390625" style="0" customWidth="1"/>
  </cols>
  <sheetData>
    <row r="1" spans="1:7" ht="15">
      <c r="A1" t="s">
        <v>0</v>
      </c>
      <c r="E1" s="4"/>
      <c r="F1" s="4"/>
      <c r="G1" s="4"/>
    </row>
    <row r="2" spans="1:7" ht="15">
      <c r="A2" t="s">
        <v>1</v>
      </c>
      <c r="E2" s="4"/>
      <c r="F2" s="4"/>
      <c r="G2" s="4"/>
    </row>
    <row r="3" spans="5:7" ht="15">
      <c r="E3" s="4"/>
      <c r="F3" s="4"/>
      <c r="G3" s="4"/>
    </row>
    <row r="4" spans="1:7" ht="18.75">
      <c r="A4" s="122" t="s">
        <v>110</v>
      </c>
      <c r="B4" s="122"/>
      <c r="C4" s="122"/>
      <c r="D4" s="122"/>
      <c r="E4" s="122"/>
      <c r="F4" s="122"/>
      <c r="G4" s="122"/>
    </row>
    <row r="5" spans="5:7" ht="15.75" thickBot="1">
      <c r="E5" s="4"/>
      <c r="F5" s="4"/>
      <c r="G5" s="4"/>
    </row>
    <row r="6" spans="1:7" ht="15">
      <c r="A6" s="49" t="s">
        <v>2</v>
      </c>
      <c r="B6" s="50"/>
      <c r="C6" s="50"/>
      <c r="D6" s="50"/>
      <c r="E6" s="51"/>
      <c r="F6" s="51"/>
      <c r="G6" s="101"/>
    </row>
    <row r="7" spans="1:7" ht="30.75" thickBot="1">
      <c r="A7" s="129" t="s">
        <v>76</v>
      </c>
      <c r="B7" s="130"/>
      <c r="C7" s="130"/>
      <c r="D7" s="102"/>
      <c r="E7" s="103" t="s">
        <v>104</v>
      </c>
      <c r="F7" s="103" t="s">
        <v>73</v>
      </c>
      <c r="G7" s="104" t="s">
        <v>74</v>
      </c>
    </row>
    <row r="8" spans="1:7" ht="17.25" customHeight="1">
      <c r="A8" s="140" t="s">
        <v>77</v>
      </c>
      <c r="B8" s="141"/>
      <c r="C8" s="141"/>
      <c r="D8" s="142"/>
      <c r="E8" s="37">
        <f>SUM(E9:E10)</f>
        <v>215780.76</v>
      </c>
      <c r="F8" s="37">
        <v>653921</v>
      </c>
      <c r="G8" s="105">
        <f>SUM(G9:G10)</f>
        <v>400838.04</v>
      </c>
    </row>
    <row r="9" spans="1:7" ht="15" customHeight="1">
      <c r="A9" s="131" t="s">
        <v>78</v>
      </c>
      <c r="B9" s="132"/>
      <c r="C9" s="132"/>
      <c r="D9" s="133"/>
      <c r="E9" s="6">
        <v>215780.76</v>
      </c>
      <c r="F9" s="6"/>
      <c r="G9" s="29">
        <v>400838.04</v>
      </c>
    </row>
    <row r="10" spans="1:7" ht="15.75" customHeight="1">
      <c r="A10" s="131" t="s">
        <v>79</v>
      </c>
      <c r="B10" s="132"/>
      <c r="C10" s="132"/>
      <c r="D10" s="133"/>
      <c r="E10" s="6">
        <v>0</v>
      </c>
      <c r="F10" s="6"/>
      <c r="G10" s="29">
        <v>0</v>
      </c>
    </row>
    <row r="11" spans="1:10" ht="13.5" customHeight="1">
      <c r="A11" s="143" t="s">
        <v>80</v>
      </c>
      <c r="B11" s="144"/>
      <c r="C11" s="144"/>
      <c r="D11" s="145"/>
      <c r="E11" s="7">
        <f>SUM(E12:E13)</f>
        <v>187903.08</v>
      </c>
      <c r="F11" s="7">
        <v>653921</v>
      </c>
      <c r="G11" s="30">
        <f>SUM(G12:G13)</f>
        <v>313486.44</v>
      </c>
      <c r="J11" t="s">
        <v>75</v>
      </c>
    </row>
    <row r="12" spans="1:7" ht="14.25" customHeight="1">
      <c r="A12" s="131" t="s">
        <v>81</v>
      </c>
      <c r="B12" s="132"/>
      <c r="C12" s="132"/>
      <c r="D12" s="133"/>
      <c r="E12" s="27">
        <v>187903.08</v>
      </c>
      <c r="F12" s="27"/>
      <c r="G12" s="31">
        <v>313486.44</v>
      </c>
    </row>
    <row r="13" spans="1:7" ht="15" customHeight="1">
      <c r="A13" s="131" t="s">
        <v>82</v>
      </c>
      <c r="B13" s="132"/>
      <c r="C13" s="132"/>
      <c r="D13" s="133"/>
      <c r="E13" s="27">
        <v>0</v>
      </c>
      <c r="F13" s="27"/>
      <c r="G13" s="31"/>
    </row>
    <row r="14" spans="1:7" ht="17.25" customHeight="1">
      <c r="A14" s="131" t="s">
        <v>83</v>
      </c>
      <c r="B14" s="132"/>
      <c r="C14" s="132"/>
      <c r="D14" s="133"/>
      <c r="E14" s="6">
        <f>SUM(E8-E11)</f>
        <v>27877.680000000022</v>
      </c>
      <c r="F14" s="6"/>
      <c r="G14" s="29">
        <f>SUM(G8-G11)</f>
        <v>87351.59999999998</v>
      </c>
    </row>
    <row r="15" spans="1:7" ht="18.75" customHeight="1">
      <c r="A15" s="131" t="s">
        <v>84</v>
      </c>
      <c r="B15" s="132"/>
      <c r="C15" s="132"/>
      <c r="D15" s="133"/>
      <c r="E15" s="6">
        <f>SUM(E9-E12)</f>
        <v>27877.680000000022</v>
      </c>
      <c r="F15" s="6"/>
      <c r="G15" s="29">
        <f>SUM(G9-G12)</f>
        <v>87351.59999999998</v>
      </c>
    </row>
    <row r="16" spans="1:7" ht="21" customHeight="1">
      <c r="A16" s="134" t="s">
        <v>85</v>
      </c>
      <c r="B16" s="135"/>
      <c r="C16" s="135"/>
      <c r="D16" s="136"/>
      <c r="E16" s="6">
        <v>-42325.84</v>
      </c>
      <c r="F16" s="6"/>
      <c r="G16" s="29">
        <v>-139638.62</v>
      </c>
    </row>
    <row r="17" spans="1:7" ht="33" customHeight="1" thickBot="1">
      <c r="A17" s="137" t="s">
        <v>86</v>
      </c>
      <c r="B17" s="138"/>
      <c r="C17" s="138"/>
      <c r="D17" s="139"/>
      <c r="E17" s="109">
        <f>SUM(E15:E16)</f>
        <v>-14448.159999999974</v>
      </c>
      <c r="F17" s="109"/>
      <c r="G17" s="110">
        <f>SUM(G15:G16)</f>
        <v>-52287.02000000002</v>
      </c>
    </row>
    <row r="18" spans="1:7" ht="15">
      <c r="A18" s="49" t="s">
        <v>45</v>
      </c>
      <c r="B18" s="50"/>
      <c r="C18" s="50"/>
      <c r="D18" s="50"/>
      <c r="E18" s="51"/>
      <c r="F18" s="51"/>
      <c r="G18" s="101"/>
    </row>
    <row r="19" spans="1:7" ht="30" customHeight="1" thickBot="1">
      <c r="A19" s="129" t="s">
        <v>76</v>
      </c>
      <c r="B19" s="130"/>
      <c r="C19" s="130"/>
      <c r="D19" s="102"/>
      <c r="E19" s="103" t="s">
        <v>104</v>
      </c>
      <c r="F19" s="103" t="s">
        <v>73</v>
      </c>
      <c r="G19" s="104" t="s">
        <v>74</v>
      </c>
    </row>
    <row r="20" spans="1:7" ht="15" customHeight="1">
      <c r="A20" s="140" t="s">
        <v>77</v>
      </c>
      <c r="B20" s="141"/>
      <c r="C20" s="141"/>
      <c r="D20" s="142"/>
      <c r="E20" s="37">
        <v>0</v>
      </c>
      <c r="F20" s="37">
        <v>42323</v>
      </c>
      <c r="G20" s="105">
        <v>0</v>
      </c>
    </row>
    <row r="21" spans="1:7" ht="15">
      <c r="A21" s="131" t="s">
        <v>78</v>
      </c>
      <c r="B21" s="132"/>
      <c r="C21" s="132"/>
      <c r="D21" s="133"/>
      <c r="E21" s="6">
        <v>0</v>
      </c>
      <c r="F21" s="6"/>
      <c r="G21" s="29">
        <v>0</v>
      </c>
    </row>
    <row r="22" spans="1:7" ht="15">
      <c r="A22" s="131" t="s">
        <v>79</v>
      </c>
      <c r="B22" s="132"/>
      <c r="C22" s="132"/>
      <c r="D22" s="133"/>
      <c r="E22" s="6"/>
      <c r="F22" s="6"/>
      <c r="G22" s="29"/>
    </row>
    <row r="23" spans="1:7" ht="16.5" customHeight="1">
      <c r="A23" s="143" t="s">
        <v>80</v>
      </c>
      <c r="B23" s="144"/>
      <c r="C23" s="144"/>
      <c r="D23" s="145"/>
      <c r="E23" s="7">
        <v>0</v>
      </c>
      <c r="F23" s="7">
        <v>42323</v>
      </c>
      <c r="G23" s="30">
        <v>0</v>
      </c>
    </row>
    <row r="24" spans="1:7" ht="15">
      <c r="A24" s="131" t="s">
        <v>81</v>
      </c>
      <c r="B24" s="132"/>
      <c r="C24" s="132"/>
      <c r="D24" s="133"/>
      <c r="E24" s="27">
        <v>0</v>
      </c>
      <c r="F24" s="27"/>
      <c r="G24" s="31">
        <v>0</v>
      </c>
    </row>
    <row r="25" spans="1:7" ht="15">
      <c r="A25" s="131" t="s">
        <v>82</v>
      </c>
      <c r="B25" s="132"/>
      <c r="C25" s="132"/>
      <c r="D25" s="133"/>
      <c r="E25" s="27">
        <v>0</v>
      </c>
      <c r="F25" s="27"/>
      <c r="G25" s="31">
        <v>0</v>
      </c>
    </row>
    <row r="26" spans="1:7" ht="15">
      <c r="A26" s="131" t="s">
        <v>83</v>
      </c>
      <c r="B26" s="132"/>
      <c r="C26" s="132"/>
      <c r="D26" s="133"/>
      <c r="E26" s="6"/>
      <c r="F26" s="6"/>
      <c r="G26" s="29"/>
    </row>
    <row r="27" spans="1:7" ht="15">
      <c r="A27" s="131" t="s">
        <v>84</v>
      </c>
      <c r="B27" s="132"/>
      <c r="C27" s="132"/>
      <c r="D27" s="133"/>
      <c r="E27" s="6">
        <v>0</v>
      </c>
      <c r="F27" s="6"/>
      <c r="G27" s="29">
        <v>0</v>
      </c>
    </row>
    <row r="28" spans="1:7" ht="15">
      <c r="A28" s="134" t="s">
        <v>85</v>
      </c>
      <c r="B28" s="135"/>
      <c r="C28" s="135"/>
      <c r="D28" s="136"/>
      <c r="E28" s="6"/>
      <c r="F28" s="6"/>
      <c r="G28" s="29"/>
    </row>
    <row r="29" spans="1:7" ht="30" customHeight="1" thickBot="1">
      <c r="A29" s="146" t="s">
        <v>86</v>
      </c>
      <c r="B29" s="147"/>
      <c r="C29" s="147"/>
      <c r="D29" s="148"/>
      <c r="E29" s="16"/>
      <c r="F29" s="16"/>
      <c r="G29" s="32"/>
    </row>
    <row r="30" spans="1:7" ht="15">
      <c r="A30" s="63" t="s">
        <v>42</v>
      </c>
      <c r="B30" s="64"/>
      <c r="C30" s="64"/>
      <c r="D30" s="64"/>
      <c r="E30" s="98"/>
      <c r="F30" s="98"/>
      <c r="G30" s="108"/>
    </row>
    <row r="31" spans="1:7" ht="30" customHeight="1" thickBot="1">
      <c r="A31" s="129" t="s">
        <v>76</v>
      </c>
      <c r="B31" s="130"/>
      <c r="C31" s="130"/>
      <c r="D31" s="102"/>
      <c r="E31" s="103" t="s">
        <v>104</v>
      </c>
      <c r="F31" s="103" t="s">
        <v>73</v>
      </c>
      <c r="G31" s="104" t="s">
        <v>74</v>
      </c>
    </row>
    <row r="32" spans="1:7" ht="15">
      <c r="A32" s="140" t="s">
        <v>77</v>
      </c>
      <c r="B32" s="141"/>
      <c r="C32" s="141"/>
      <c r="D32" s="142"/>
      <c r="E32" s="37">
        <f>SUM(E33)</f>
        <v>3000</v>
      </c>
      <c r="F32" s="37">
        <v>5500</v>
      </c>
      <c r="G32" s="105">
        <f>SUM(G33)</f>
        <v>3500.01</v>
      </c>
    </row>
    <row r="33" spans="1:7" ht="15">
      <c r="A33" s="131" t="s">
        <v>78</v>
      </c>
      <c r="B33" s="132"/>
      <c r="C33" s="132"/>
      <c r="D33" s="133"/>
      <c r="E33" s="6">
        <v>3000</v>
      </c>
      <c r="F33" s="6"/>
      <c r="G33" s="29">
        <v>3500.01</v>
      </c>
    </row>
    <row r="34" spans="1:7" ht="15">
      <c r="A34" s="131" t="s">
        <v>79</v>
      </c>
      <c r="B34" s="132"/>
      <c r="C34" s="132"/>
      <c r="D34" s="133"/>
      <c r="E34" s="6">
        <v>0</v>
      </c>
      <c r="F34" s="6"/>
      <c r="G34" s="29"/>
    </row>
    <row r="35" spans="1:7" ht="15">
      <c r="A35" s="143" t="s">
        <v>80</v>
      </c>
      <c r="B35" s="144"/>
      <c r="C35" s="144"/>
      <c r="D35" s="145"/>
      <c r="E35" s="7">
        <f>SUM(E36)</f>
        <v>3000</v>
      </c>
      <c r="F35" s="7">
        <v>5500</v>
      </c>
      <c r="G35" s="30">
        <f>SUM(G36)</f>
        <v>1500</v>
      </c>
    </row>
    <row r="36" spans="1:7" ht="15">
      <c r="A36" s="131" t="s">
        <v>81</v>
      </c>
      <c r="B36" s="132"/>
      <c r="C36" s="132"/>
      <c r="D36" s="133"/>
      <c r="E36" s="27">
        <v>3000</v>
      </c>
      <c r="F36" s="27"/>
      <c r="G36" s="31">
        <v>1500</v>
      </c>
    </row>
    <row r="37" spans="1:7" ht="15">
      <c r="A37" s="131" t="s">
        <v>82</v>
      </c>
      <c r="B37" s="132"/>
      <c r="C37" s="132"/>
      <c r="D37" s="133"/>
      <c r="E37" s="27"/>
      <c r="F37" s="27"/>
      <c r="G37" s="31"/>
    </row>
    <row r="38" spans="1:7" ht="15">
      <c r="A38" s="131" t="s">
        <v>83</v>
      </c>
      <c r="B38" s="132"/>
      <c r="C38" s="132"/>
      <c r="D38" s="133"/>
      <c r="E38" s="6"/>
      <c r="F38" s="6"/>
      <c r="G38" s="29">
        <f>SUM(G32-G35)</f>
        <v>2000.0100000000002</v>
      </c>
    </row>
    <row r="39" spans="1:7" ht="15">
      <c r="A39" s="131" t="s">
        <v>84</v>
      </c>
      <c r="B39" s="132"/>
      <c r="C39" s="132"/>
      <c r="D39" s="133"/>
      <c r="E39" s="6">
        <v>0</v>
      </c>
      <c r="F39" s="6"/>
      <c r="G39" s="29">
        <f>SUM(G33-G36)</f>
        <v>2000.0100000000002</v>
      </c>
    </row>
    <row r="40" spans="1:7" ht="15">
      <c r="A40" s="134" t="s">
        <v>85</v>
      </c>
      <c r="B40" s="135"/>
      <c r="C40" s="135"/>
      <c r="D40" s="136"/>
      <c r="E40" s="6"/>
      <c r="F40" s="6"/>
      <c r="G40" s="112">
        <v>-2000.01</v>
      </c>
    </row>
    <row r="41" spans="1:7" ht="33.75" customHeight="1" thickBot="1">
      <c r="A41" s="146" t="s">
        <v>86</v>
      </c>
      <c r="B41" s="147"/>
      <c r="C41" s="147"/>
      <c r="D41" s="148"/>
      <c r="E41" s="16"/>
      <c r="F41" s="16"/>
      <c r="G41" s="32">
        <f>SUM(G39:G40)</f>
        <v>0</v>
      </c>
    </row>
    <row r="42" spans="1:7" ht="15">
      <c r="A42" s="63" t="s">
        <v>47</v>
      </c>
      <c r="B42" s="64"/>
      <c r="C42" s="64"/>
      <c r="D42" s="64"/>
      <c r="E42" s="98"/>
      <c r="F42" s="98"/>
      <c r="G42" s="108"/>
    </row>
    <row r="43" spans="1:7" ht="30" customHeight="1" thickBot="1">
      <c r="A43" s="129" t="s">
        <v>76</v>
      </c>
      <c r="B43" s="130"/>
      <c r="C43" s="130"/>
      <c r="D43" s="102"/>
      <c r="E43" s="103" t="s">
        <v>104</v>
      </c>
      <c r="F43" s="103" t="s">
        <v>73</v>
      </c>
      <c r="G43" s="104" t="s">
        <v>74</v>
      </c>
    </row>
    <row r="44" spans="1:7" ht="15">
      <c r="A44" s="140" t="s">
        <v>77</v>
      </c>
      <c r="B44" s="141"/>
      <c r="C44" s="141"/>
      <c r="D44" s="142"/>
      <c r="E44" s="37">
        <f>SUM(E45:E46)</f>
        <v>22331.52</v>
      </c>
      <c r="F44" s="37">
        <v>6381.67</v>
      </c>
      <c r="G44" s="105">
        <f>SUM(G45:G46)</f>
        <v>8933.73</v>
      </c>
    </row>
    <row r="45" spans="1:7" ht="15">
      <c r="A45" s="131" t="s">
        <v>78</v>
      </c>
      <c r="B45" s="132"/>
      <c r="C45" s="132"/>
      <c r="D45" s="133"/>
      <c r="E45" s="6">
        <v>22331.52</v>
      </c>
      <c r="F45" s="6"/>
      <c r="G45" s="29">
        <v>8933.73</v>
      </c>
    </row>
    <row r="46" spans="1:7" ht="15">
      <c r="A46" s="131" t="s">
        <v>79</v>
      </c>
      <c r="B46" s="132"/>
      <c r="C46" s="132"/>
      <c r="D46" s="133"/>
      <c r="E46" s="6">
        <v>0</v>
      </c>
      <c r="F46" s="6"/>
      <c r="G46" s="29">
        <v>0</v>
      </c>
    </row>
    <row r="47" spans="1:7" ht="15">
      <c r="A47" s="143" t="s">
        <v>80</v>
      </c>
      <c r="B47" s="144"/>
      <c r="C47" s="144"/>
      <c r="D47" s="145"/>
      <c r="E47" s="7">
        <f>SUM(E48:E49)</f>
        <v>22331.52</v>
      </c>
      <c r="F47" s="7">
        <v>6381.67</v>
      </c>
      <c r="G47" s="30">
        <f>SUM(G48:G52)</f>
        <v>8933.73</v>
      </c>
    </row>
    <row r="48" spans="1:7" ht="15">
      <c r="A48" s="131" t="s">
        <v>81</v>
      </c>
      <c r="B48" s="132"/>
      <c r="C48" s="132"/>
      <c r="D48" s="133"/>
      <c r="E48" s="27">
        <v>22331.52</v>
      </c>
      <c r="F48" s="27"/>
      <c r="G48" s="31">
        <v>8933.73</v>
      </c>
    </row>
    <row r="49" spans="1:7" ht="15">
      <c r="A49" s="131" t="s">
        <v>82</v>
      </c>
      <c r="B49" s="132"/>
      <c r="C49" s="132"/>
      <c r="D49" s="133"/>
      <c r="E49" s="27">
        <v>0</v>
      </c>
      <c r="F49" s="27"/>
      <c r="G49" s="31"/>
    </row>
    <row r="50" spans="1:7" ht="15">
      <c r="A50" s="131" t="s">
        <v>83</v>
      </c>
      <c r="B50" s="132"/>
      <c r="C50" s="132"/>
      <c r="D50" s="133"/>
      <c r="E50" s="6">
        <v>0</v>
      </c>
      <c r="F50" s="6"/>
      <c r="G50" s="29">
        <v>0</v>
      </c>
    </row>
    <row r="51" spans="1:7" ht="15">
      <c r="A51" s="131" t="s">
        <v>84</v>
      </c>
      <c r="B51" s="132"/>
      <c r="C51" s="132"/>
      <c r="D51" s="133"/>
      <c r="E51" s="6"/>
      <c r="F51" s="6"/>
      <c r="G51" s="29"/>
    </row>
    <row r="52" spans="1:7" ht="15">
      <c r="A52" s="134" t="s">
        <v>85</v>
      </c>
      <c r="B52" s="135"/>
      <c r="C52" s="135"/>
      <c r="D52" s="136"/>
      <c r="E52" s="6">
        <v>0</v>
      </c>
      <c r="F52" s="6"/>
      <c r="G52" s="29">
        <v>0</v>
      </c>
    </row>
    <row r="53" spans="1:7" ht="15.75" thickBot="1">
      <c r="A53" s="146" t="s">
        <v>86</v>
      </c>
      <c r="B53" s="147"/>
      <c r="C53" s="147"/>
      <c r="D53" s="148"/>
      <c r="E53" s="16"/>
      <c r="F53" s="16"/>
      <c r="G53" s="32"/>
    </row>
    <row r="54" spans="1:7" ht="15">
      <c r="A54" s="63" t="s">
        <v>52</v>
      </c>
      <c r="B54" s="64"/>
      <c r="C54" s="64"/>
      <c r="D54" s="64"/>
      <c r="E54" s="98"/>
      <c r="F54" s="98"/>
      <c r="G54" s="108"/>
    </row>
    <row r="55" spans="1:7" ht="30.75" thickBot="1">
      <c r="A55" s="129" t="s">
        <v>76</v>
      </c>
      <c r="B55" s="130"/>
      <c r="C55" s="130"/>
      <c r="D55" s="102"/>
      <c r="E55" s="103" t="s">
        <v>104</v>
      </c>
      <c r="F55" s="103" t="s">
        <v>73</v>
      </c>
      <c r="G55" s="104" t="s">
        <v>74</v>
      </c>
    </row>
    <row r="56" spans="1:7" ht="15">
      <c r="A56" s="140" t="s">
        <v>77</v>
      </c>
      <c r="B56" s="141"/>
      <c r="C56" s="141"/>
      <c r="D56" s="142"/>
      <c r="E56" s="37">
        <f>SUM(E57:E58)</f>
        <v>9493.36</v>
      </c>
      <c r="F56" s="37">
        <v>33007.74</v>
      </c>
      <c r="G56" s="105">
        <f>SUM(G57)</f>
        <v>22192.15</v>
      </c>
    </row>
    <row r="57" spans="1:7" ht="15">
      <c r="A57" s="131" t="s">
        <v>78</v>
      </c>
      <c r="B57" s="132"/>
      <c r="C57" s="132"/>
      <c r="D57" s="133"/>
      <c r="E57" s="6">
        <v>9493.36</v>
      </c>
      <c r="F57" s="6"/>
      <c r="G57" s="29">
        <v>22192.15</v>
      </c>
    </row>
    <row r="58" spans="1:7" ht="15">
      <c r="A58" s="131" t="s">
        <v>79</v>
      </c>
      <c r="B58" s="132"/>
      <c r="C58" s="132"/>
      <c r="D58" s="133"/>
      <c r="E58" s="6">
        <v>0</v>
      </c>
      <c r="F58" s="6"/>
      <c r="G58" s="29">
        <v>0</v>
      </c>
    </row>
    <row r="59" spans="1:7" ht="15">
      <c r="A59" s="143" t="s">
        <v>80</v>
      </c>
      <c r="B59" s="144"/>
      <c r="C59" s="144"/>
      <c r="D59" s="145"/>
      <c r="E59" s="7">
        <f>SUM(E60:E61)</f>
        <v>9493.36</v>
      </c>
      <c r="F59" s="7">
        <v>33007.74</v>
      </c>
      <c r="G59" s="30">
        <f>SUM(G60)</f>
        <v>22192.15</v>
      </c>
    </row>
    <row r="60" spans="1:7" ht="15">
      <c r="A60" s="131" t="s">
        <v>81</v>
      </c>
      <c r="B60" s="132"/>
      <c r="C60" s="132"/>
      <c r="D60" s="133"/>
      <c r="E60" s="27">
        <v>9493.36</v>
      </c>
      <c r="F60" s="27"/>
      <c r="G60" s="31">
        <v>22192.15</v>
      </c>
    </row>
    <row r="61" spans="1:7" ht="15">
      <c r="A61" s="131" t="s">
        <v>82</v>
      </c>
      <c r="B61" s="132"/>
      <c r="C61" s="132"/>
      <c r="D61" s="133"/>
      <c r="E61" s="27">
        <v>0</v>
      </c>
      <c r="F61" s="27"/>
      <c r="G61" s="31"/>
    </row>
    <row r="62" spans="1:7" ht="15">
      <c r="A62" s="131" t="s">
        <v>83</v>
      </c>
      <c r="B62" s="132"/>
      <c r="C62" s="132"/>
      <c r="D62" s="133"/>
      <c r="E62" s="6">
        <v>0</v>
      </c>
      <c r="F62" s="6"/>
      <c r="G62" s="29">
        <v>0</v>
      </c>
    </row>
    <row r="63" spans="1:7" ht="15">
      <c r="A63" s="131" t="s">
        <v>84</v>
      </c>
      <c r="B63" s="132"/>
      <c r="C63" s="132"/>
      <c r="D63" s="133"/>
      <c r="E63" s="6"/>
      <c r="F63" s="6"/>
      <c r="G63" s="29"/>
    </row>
    <row r="64" spans="1:7" ht="15">
      <c r="A64" s="134" t="s">
        <v>85</v>
      </c>
      <c r="B64" s="135"/>
      <c r="C64" s="135"/>
      <c r="D64" s="136"/>
      <c r="E64" s="6">
        <v>0</v>
      </c>
      <c r="F64" s="6"/>
      <c r="G64" s="29">
        <v>0</v>
      </c>
    </row>
    <row r="65" spans="1:7" ht="15.75" thickBot="1">
      <c r="A65" s="146" t="s">
        <v>86</v>
      </c>
      <c r="B65" s="147"/>
      <c r="C65" s="147"/>
      <c r="D65" s="148"/>
      <c r="E65" s="16"/>
      <c r="F65" s="16"/>
      <c r="G65" s="32"/>
    </row>
    <row r="66" spans="1:7" ht="15.75" thickBot="1">
      <c r="A66" s="75" t="s">
        <v>53</v>
      </c>
      <c r="B66" s="76"/>
      <c r="C66" s="76"/>
      <c r="D66" s="76"/>
      <c r="E66" s="77"/>
      <c r="F66" s="77"/>
      <c r="G66" s="114"/>
    </row>
    <row r="67" spans="1:7" ht="30.75" thickBot="1">
      <c r="A67" s="149" t="s">
        <v>76</v>
      </c>
      <c r="B67" s="150"/>
      <c r="C67" s="150"/>
      <c r="D67" s="115"/>
      <c r="E67" s="116" t="s">
        <v>104</v>
      </c>
      <c r="F67" s="116" t="s">
        <v>73</v>
      </c>
      <c r="G67" s="117" t="s">
        <v>74</v>
      </c>
    </row>
    <row r="68" spans="1:7" ht="15">
      <c r="A68" s="140" t="s">
        <v>77</v>
      </c>
      <c r="B68" s="141"/>
      <c r="C68" s="141"/>
      <c r="D68" s="142"/>
      <c r="E68" s="37">
        <f>SUM(E69:E70)</f>
        <v>3201688.65</v>
      </c>
      <c r="F68" s="37">
        <v>6328001.42</v>
      </c>
      <c r="G68" s="105">
        <f>SUM(G69)</f>
        <v>3452954.15</v>
      </c>
    </row>
    <row r="69" spans="1:7" ht="15">
      <c r="A69" s="131" t="s">
        <v>78</v>
      </c>
      <c r="B69" s="132"/>
      <c r="C69" s="132"/>
      <c r="D69" s="133"/>
      <c r="E69" s="6">
        <v>3201688.65</v>
      </c>
      <c r="F69" s="6"/>
      <c r="G69" s="29">
        <v>3452954.15</v>
      </c>
    </row>
    <row r="70" spans="1:7" ht="15">
      <c r="A70" s="131" t="s">
        <v>79</v>
      </c>
      <c r="B70" s="132"/>
      <c r="C70" s="132"/>
      <c r="D70" s="133"/>
      <c r="E70" s="6">
        <v>0</v>
      </c>
      <c r="F70" s="6"/>
      <c r="G70" s="29"/>
    </row>
    <row r="71" spans="1:7" ht="15">
      <c r="A71" s="143" t="s">
        <v>80</v>
      </c>
      <c r="B71" s="144"/>
      <c r="C71" s="144"/>
      <c r="D71" s="145"/>
      <c r="E71" s="7">
        <f>SUM(E72)</f>
        <v>3200021.93</v>
      </c>
      <c r="F71" s="7">
        <v>6328001.42</v>
      </c>
      <c r="G71" s="30">
        <v>3446722.66</v>
      </c>
    </row>
    <row r="72" spans="1:9" ht="15">
      <c r="A72" s="131" t="s">
        <v>81</v>
      </c>
      <c r="B72" s="132"/>
      <c r="C72" s="132"/>
      <c r="D72" s="133"/>
      <c r="E72" s="27">
        <v>3200021.93</v>
      </c>
      <c r="F72" s="27"/>
      <c r="G72" s="31">
        <v>3446722.66</v>
      </c>
      <c r="I72" s="156"/>
    </row>
    <row r="73" spans="1:7" ht="15">
      <c r="A73" s="131" t="s">
        <v>82</v>
      </c>
      <c r="B73" s="132"/>
      <c r="C73" s="132"/>
      <c r="D73" s="133"/>
      <c r="E73" s="27"/>
      <c r="F73" s="27"/>
      <c r="G73" s="31"/>
    </row>
    <row r="74" spans="1:7" ht="15">
      <c r="A74" s="131" t="s">
        <v>83</v>
      </c>
      <c r="B74" s="132"/>
      <c r="C74" s="132"/>
      <c r="D74" s="133"/>
      <c r="E74" s="6">
        <f>SUM(E68-E71)</f>
        <v>1666.7199999997392</v>
      </c>
      <c r="F74" s="6"/>
      <c r="G74" s="29">
        <f>SUM(G68-G71)</f>
        <v>6231.489999999758</v>
      </c>
    </row>
    <row r="75" spans="1:7" ht="15">
      <c r="A75" s="131" t="s">
        <v>84</v>
      </c>
      <c r="B75" s="132"/>
      <c r="C75" s="132"/>
      <c r="D75" s="133"/>
      <c r="E75" s="111">
        <f>SUM(E69-E72)</f>
        <v>1666.7199999997392</v>
      </c>
      <c r="F75" s="111"/>
      <c r="G75" s="112">
        <f>SUM(G69-G72)</f>
        <v>6231.489999999758</v>
      </c>
    </row>
    <row r="76" spans="1:7" ht="15">
      <c r="A76" s="134" t="s">
        <v>85</v>
      </c>
      <c r="B76" s="135"/>
      <c r="C76" s="135"/>
      <c r="D76" s="136"/>
      <c r="E76" s="111">
        <v>-5257.45</v>
      </c>
      <c r="F76" s="111"/>
      <c r="G76" s="112">
        <v>1229.66</v>
      </c>
    </row>
    <row r="77" spans="1:7" ht="15.75" thickBot="1">
      <c r="A77" s="146" t="s">
        <v>86</v>
      </c>
      <c r="B77" s="147"/>
      <c r="C77" s="147"/>
      <c r="D77" s="148"/>
      <c r="E77" s="109">
        <f>SUM(E75:E76)</f>
        <v>-3590.7300000002606</v>
      </c>
      <c r="F77" s="109"/>
      <c r="G77" s="110">
        <f>SUM(G75:G76)</f>
        <v>7461.149999999758</v>
      </c>
    </row>
    <row r="78" spans="1:7" ht="15">
      <c r="A78" s="63" t="s">
        <v>92</v>
      </c>
      <c r="B78" s="64"/>
      <c r="C78" s="64"/>
      <c r="D78" s="64"/>
      <c r="E78" s="98"/>
      <c r="F78" s="98"/>
      <c r="G78" s="108"/>
    </row>
    <row r="79" spans="1:7" ht="30.75" thickBot="1">
      <c r="A79" s="129" t="s">
        <v>76</v>
      </c>
      <c r="B79" s="130"/>
      <c r="C79" s="130"/>
      <c r="D79" s="102"/>
      <c r="E79" s="103" t="s">
        <v>104</v>
      </c>
      <c r="F79" s="103" t="s">
        <v>73</v>
      </c>
      <c r="G79" s="104" t="s">
        <v>74</v>
      </c>
    </row>
    <row r="80" spans="1:7" ht="15">
      <c r="A80" s="140" t="s">
        <v>77</v>
      </c>
      <c r="B80" s="141"/>
      <c r="C80" s="141"/>
      <c r="D80" s="142"/>
      <c r="E80" s="37">
        <v>0</v>
      </c>
      <c r="F80" s="37">
        <v>109000</v>
      </c>
      <c r="G80" s="105">
        <f>SUM(G81:G82)</f>
        <v>23300</v>
      </c>
    </row>
    <row r="81" spans="1:7" ht="15">
      <c r="A81" s="131" t="s">
        <v>78</v>
      </c>
      <c r="B81" s="132"/>
      <c r="C81" s="132"/>
      <c r="D81" s="133"/>
      <c r="E81" s="6"/>
      <c r="F81" s="6"/>
      <c r="G81" s="29">
        <v>23300</v>
      </c>
    </row>
    <row r="82" spans="1:7" ht="15">
      <c r="A82" s="131" t="s">
        <v>79</v>
      </c>
      <c r="B82" s="132"/>
      <c r="C82" s="132"/>
      <c r="D82" s="133"/>
      <c r="E82" s="6"/>
      <c r="F82" s="6"/>
      <c r="G82" s="29"/>
    </row>
    <row r="83" spans="1:7" ht="15">
      <c r="A83" s="143" t="s">
        <v>80</v>
      </c>
      <c r="B83" s="144"/>
      <c r="C83" s="144"/>
      <c r="D83" s="145"/>
      <c r="E83" s="7">
        <f>SUM(E84:E85)</f>
        <v>7068.91</v>
      </c>
      <c r="F83" s="7">
        <v>109000</v>
      </c>
      <c r="G83" s="30">
        <f>SUM(G84:G85)</f>
        <v>46838.59</v>
      </c>
    </row>
    <row r="84" spans="1:7" ht="15">
      <c r="A84" s="131" t="s">
        <v>81</v>
      </c>
      <c r="B84" s="132"/>
      <c r="C84" s="132"/>
      <c r="D84" s="133"/>
      <c r="E84" s="27">
        <v>3819.91</v>
      </c>
      <c r="F84" s="27"/>
      <c r="G84" s="31">
        <v>29933.66</v>
      </c>
    </row>
    <row r="85" spans="1:7" ht="15">
      <c r="A85" s="131" t="s">
        <v>82</v>
      </c>
      <c r="B85" s="132"/>
      <c r="C85" s="132"/>
      <c r="D85" s="133"/>
      <c r="E85" s="27">
        <v>3249</v>
      </c>
      <c r="F85" s="27"/>
      <c r="G85" s="31">
        <v>16904.93</v>
      </c>
    </row>
    <row r="86" spans="1:7" ht="15">
      <c r="A86" s="131" t="s">
        <v>83</v>
      </c>
      <c r="B86" s="132"/>
      <c r="C86" s="132"/>
      <c r="D86" s="133"/>
      <c r="E86" s="6">
        <f>SUM(E80-E83)</f>
        <v>-7068.91</v>
      </c>
      <c r="F86" s="6"/>
      <c r="G86" s="29">
        <f>SUM(G80-G83)</f>
        <v>-23538.589999999997</v>
      </c>
    </row>
    <row r="87" spans="1:7" ht="15">
      <c r="A87" s="131" t="s">
        <v>84</v>
      </c>
      <c r="B87" s="132"/>
      <c r="C87" s="132"/>
      <c r="D87" s="133"/>
      <c r="E87" s="111">
        <f>SUM(E86)</f>
        <v>-7068.91</v>
      </c>
      <c r="F87" s="106"/>
      <c r="G87" s="112">
        <f>SUM(G80-G83)</f>
        <v>-23538.589999999997</v>
      </c>
    </row>
    <row r="88" spans="1:7" ht="15">
      <c r="A88" s="134" t="s">
        <v>85</v>
      </c>
      <c r="B88" s="135"/>
      <c r="C88" s="135"/>
      <c r="D88" s="136"/>
      <c r="E88" s="111">
        <v>56819.77</v>
      </c>
      <c r="F88" s="106"/>
      <c r="G88" s="112">
        <v>74618.46</v>
      </c>
    </row>
    <row r="89" spans="1:7" ht="15.75" thickBot="1">
      <c r="A89" s="146" t="s">
        <v>86</v>
      </c>
      <c r="B89" s="147"/>
      <c r="C89" s="147"/>
      <c r="D89" s="148"/>
      <c r="E89" s="16">
        <f>SUM(E87:E88)</f>
        <v>49750.86</v>
      </c>
      <c r="F89" s="16"/>
      <c r="G89" s="32">
        <f>SUM(G87:G88)</f>
        <v>51079.87000000001</v>
      </c>
    </row>
    <row r="90" spans="1:7" ht="15">
      <c r="A90" s="63" t="s">
        <v>99</v>
      </c>
      <c r="B90" s="64"/>
      <c r="C90" s="64"/>
      <c r="D90" s="64"/>
      <c r="E90" s="98"/>
      <c r="F90" s="98"/>
      <c r="G90" s="108"/>
    </row>
    <row r="91" spans="1:7" ht="30.75" thickBot="1">
      <c r="A91" s="129" t="s">
        <v>76</v>
      </c>
      <c r="B91" s="130"/>
      <c r="C91" s="130"/>
      <c r="D91" s="102"/>
      <c r="E91" s="103" t="s">
        <v>104</v>
      </c>
      <c r="F91" s="103" t="s">
        <v>73</v>
      </c>
      <c r="G91" s="104" t="s">
        <v>74</v>
      </c>
    </row>
    <row r="92" spans="1:7" ht="15">
      <c r="A92" s="140" t="s">
        <v>77</v>
      </c>
      <c r="B92" s="141"/>
      <c r="C92" s="141"/>
      <c r="D92" s="142"/>
      <c r="E92" s="37">
        <v>0</v>
      </c>
      <c r="F92" s="37">
        <v>25000</v>
      </c>
      <c r="G92" s="105">
        <f>SUM(G93)</f>
        <v>3712</v>
      </c>
    </row>
    <row r="93" spans="1:7" ht="15">
      <c r="A93" s="131" t="s">
        <v>78</v>
      </c>
      <c r="B93" s="132"/>
      <c r="C93" s="132"/>
      <c r="D93" s="133"/>
      <c r="E93" s="6"/>
      <c r="F93" s="6"/>
      <c r="G93" s="29">
        <v>3712</v>
      </c>
    </row>
    <row r="94" spans="1:7" ht="15">
      <c r="A94" s="131" t="s">
        <v>79</v>
      </c>
      <c r="B94" s="132"/>
      <c r="C94" s="132"/>
      <c r="D94" s="133"/>
      <c r="E94" s="6"/>
      <c r="F94" s="6"/>
      <c r="G94" s="29"/>
    </row>
    <row r="95" spans="1:7" ht="15">
      <c r="A95" s="143" t="s">
        <v>80</v>
      </c>
      <c r="B95" s="144"/>
      <c r="C95" s="144"/>
      <c r="D95" s="145"/>
      <c r="E95" s="7">
        <v>0</v>
      </c>
      <c r="F95" s="7">
        <v>25000</v>
      </c>
      <c r="G95" s="30">
        <f>SUM(G96)</f>
        <v>3770</v>
      </c>
    </row>
    <row r="96" spans="1:7" ht="15">
      <c r="A96" s="131" t="s">
        <v>81</v>
      </c>
      <c r="B96" s="132"/>
      <c r="C96" s="132"/>
      <c r="D96" s="133"/>
      <c r="E96" s="27"/>
      <c r="F96" s="27"/>
      <c r="G96" s="31">
        <v>3770</v>
      </c>
    </row>
    <row r="97" spans="1:7" ht="15">
      <c r="A97" s="131" t="s">
        <v>82</v>
      </c>
      <c r="B97" s="132"/>
      <c r="C97" s="132"/>
      <c r="D97" s="133"/>
      <c r="E97" s="27"/>
      <c r="F97" s="27"/>
      <c r="G97" s="31"/>
    </row>
    <row r="98" spans="1:7" ht="15">
      <c r="A98" s="131" t="s">
        <v>83</v>
      </c>
      <c r="B98" s="132"/>
      <c r="C98" s="132"/>
      <c r="D98" s="133"/>
      <c r="E98" s="6"/>
      <c r="F98" s="6"/>
      <c r="G98" s="29">
        <f>SUM(G92-G95)</f>
        <v>-58</v>
      </c>
    </row>
    <row r="99" spans="1:7" ht="15">
      <c r="A99" s="131" t="s">
        <v>84</v>
      </c>
      <c r="B99" s="132"/>
      <c r="C99" s="132"/>
      <c r="D99" s="133"/>
      <c r="E99" s="6"/>
      <c r="F99" s="6"/>
      <c r="G99" s="29">
        <f>SUM(G98)</f>
        <v>-58</v>
      </c>
    </row>
    <row r="100" spans="1:7" ht="15">
      <c r="A100" s="134" t="s">
        <v>85</v>
      </c>
      <c r="B100" s="135"/>
      <c r="C100" s="135"/>
      <c r="D100" s="136"/>
      <c r="E100" s="6">
        <v>2995.05</v>
      </c>
      <c r="F100" s="6"/>
      <c r="G100" s="29">
        <v>3283.5</v>
      </c>
    </row>
    <row r="101" spans="1:7" ht="15.75" thickBot="1">
      <c r="A101" s="146" t="s">
        <v>86</v>
      </c>
      <c r="B101" s="147"/>
      <c r="C101" s="147"/>
      <c r="D101" s="148"/>
      <c r="E101" s="16"/>
      <c r="F101" s="16"/>
      <c r="G101" s="32">
        <f>SUM(G99:G100)</f>
        <v>3225.5</v>
      </c>
    </row>
    <row r="102" spans="1:7" ht="15">
      <c r="A102" s="63" t="s">
        <v>101</v>
      </c>
      <c r="B102" s="64"/>
      <c r="C102" s="64"/>
      <c r="D102" s="64"/>
      <c r="E102" s="98"/>
      <c r="F102" s="98"/>
      <c r="G102" s="108"/>
    </row>
    <row r="103" spans="1:7" ht="30">
      <c r="A103" s="151" t="s">
        <v>76</v>
      </c>
      <c r="B103" s="152"/>
      <c r="C103" s="152"/>
      <c r="D103" s="9"/>
      <c r="E103" s="34" t="s">
        <v>104</v>
      </c>
      <c r="F103" s="34" t="s">
        <v>73</v>
      </c>
      <c r="G103" s="107" t="s">
        <v>74</v>
      </c>
    </row>
    <row r="104" spans="1:7" ht="15">
      <c r="A104" s="153" t="s">
        <v>77</v>
      </c>
      <c r="B104" s="154"/>
      <c r="C104" s="154"/>
      <c r="D104" s="155"/>
      <c r="E104" s="5">
        <f>SUM(E105)</f>
        <v>2504.85</v>
      </c>
      <c r="F104" s="5">
        <v>0.2</v>
      </c>
      <c r="G104" s="28">
        <f>SUM(G105)</f>
        <v>0.2</v>
      </c>
    </row>
    <row r="105" spans="1:7" ht="15">
      <c r="A105" s="131" t="s">
        <v>78</v>
      </c>
      <c r="B105" s="132"/>
      <c r="C105" s="132"/>
      <c r="D105" s="133"/>
      <c r="E105" s="6">
        <v>2504.85</v>
      </c>
      <c r="F105" s="6"/>
      <c r="G105" s="29">
        <v>0.2</v>
      </c>
    </row>
    <row r="106" spans="1:7" ht="15">
      <c r="A106" s="131" t="s">
        <v>79</v>
      </c>
      <c r="B106" s="132"/>
      <c r="C106" s="132"/>
      <c r="D106" s="133"/>
      <c r="E106" s="6"/>
      <c r="F106" s="6"/>
      <c r="G106" s="29"/>
    </row>
    <row r="107" spans="1:7" ht="15">
      <c r="A107" s="143" t="s">
        <v>80</v>
      </c>
      <c r="B107" s="144"/>
      <c r="C107" s="144"/>
      <c r="D107" s="145"/>
      <c r="E107" s="7">
        <f>SUM(E108)</f>
        <v>610</v>
      </c>
      <c r="F107" s="7">
        <v>0.2</v>
      </c>
      <c r="G107" s="30">
        <f>SUM(G108)</f>
        <v>0</v>
      </c>
    </row>
    <row r="108" spans="1:7" ht="15">
      <c r="A108" s="131" t="s">
        <v>81</v>
      </c>
      <c r="B108" s="132"/>
      <c r="C108" s="132"/>
      <c r="D108" s="133"/>
      <c r="E108" s="27">
        <v>610</v>
      </c>
      <c r="F108" s="27"/>
      <c r="G108" s="31">
        <v>0</v>
      </c>
    </row>
    <row r="109" spans="1:7" ht="15">
      <c r="A109" s="131" t="s">
        <v>82</v>
      </c>
      <c r="B109" s="132"/>
      <c r="C109" s="132"/>
      <c r="D109" s="133"/>
      <c r="E109" s="27"/>
      <c r="F109" s="27"/>
      <c r="G109" s="31"/>
    </row>
    <row r="110" spans="1:7" ht="15">
      <c r="A110" s="131" t="s">
        <v>83</v>
      </c>
      <c r="B110" s="132"/>
      <c r="C110" s="132"/>
      <c r="D110" s="133"/>
      <c r="E110" s="6">
        <f>SUM(E104-E107)</f>
        <v>1894.85</v>
      </c>
      <c r="F110" s="6"/>
      <c r="G110" s="29"/>
    </row>
    <row r="111" spans="1:7" ht="15">
      <c r="A111" s="131" t="s">
        <v>84</v>
      </c>
      <c r="B111" s="132"/>
      <c r="C111" s="132"/>
      <c r="D111" s="133"/>
      <c r="E111" s="6">
        <f>SUM(E105-E108)</f>
        <v>1894.85</v>
      </c>
      <c r="F111" s="6"/>
      <c r="G111" s="29">
        <f>SUM(G104-G107)</f>
        <v>0.2</v>
      </c>
    </row>
    <row r="112" spans="1:7" ht="15">
      <c r="A112" s="134" t="s">
        <v>85</v>
      </c>
      <c r="B112" s="135"/>
      <c r="C112" s="135"/>
      <c r="D112" s="136"/>
      <c r="E112" s="6"/>
      <c r="F112" s="6"/>
      <c r="G112" s="29">
        <v>197.42</v>
      </c>
    </row>
    <row r="113" spans="1:7" ht="15.75" thickBot="1">
      <c r="A113" s="146" t="s">
        <v>86</v>
      </c>
      <c r="B113" s="147"/>
      <c r="C113" s="147"/>
      <c r="D113" s="148"/>
      <c r="E113" s="16"/>
      <c r="F113" s="16"/>
      <c r="G113" s="32">
        <f>SUM(G111:G112)</f>
        <v>197.61999999999998</v>
      </c>
    </row>
    <row r="114" spans="1:7" ht="15">
      <c r="A114" s="63" t="s">
        <v>105</v>
      </c>
      <c r="B114" s="64"/>
      <c r="C114" s="64"/>
      <c r="D114" s="64"/>
      <c r="E114" s="98"/>
      <c r="F114" s="98"/>
      <c r="G114" s="108"/>
    </row>
    <row r="115" spans="1:7" ht="30.75" thickBot="1">
      <c r="A115" s="129" t="s">
        <v>76</v>
      </c>
      <c r="B115" s="130"/>
      <c r="C115" s="130"/>
      <c r="D115" s="102"/>
      <c r="E115" s="103" t="s">
        <v>104</v>
      </c>
      <c r="F115" s="103" t="s">
        <v>73</v>
      </c>
      <c r="G115" s="104" t="s">
        <v>74</v>
      </c>
    </row>
    <row r="116" spans="1:7" ht="15">
      <c r="A116" s="140" t="s">
        <v>77</v>
      </c>
      <c r="B116" s="141"/>
      <c r="C116" s="141"/>
      <c r="D116" s="142"/>
      <c r="E116" s="37">
        <v>2560</v>
      </c>
      <c r="F116" s="37"/>
      <c r="G116" s="105">
        <v>2560</v>
      </c>
    </row>
    <row r="117" spans="1:7" ht="15">
      <c r="A117" s="131" t="s">
        <v>78</v>
      </c>
      <c r="B117" s="132"/>
      <c r="C117" s="132"/>
      <c r="D117" s="133"/>
      <c r="E117" s="6"/>
      <c r="F117" s="6"/>
      <c r="G117" s="29"/>
    </row>
    <row r="118" spans="1:7" ht="15">
      <c r="A118" s="131" t="s">
        <v>79</v>
      </c>
      <c r="B118" s="132"/>
      <c r="C118" s="132"/>
      <c r="D118" s="133"/>
      <c r="E118" s="6"/>
      <c r="F118" s="6"/>
      <c r="G118" s="29"/>
    </row>
    <row r="119" spans="1:7" ht="15">
      <c r="A119" s="143" t="s">
        <v>80</v>
      </c>
      <c r="B119" s="144"/>
      <c r="C119" s="144"/>
      <c r="D119" s="145"/>
      <c r="E119" s="7">
        <v>2560</v>
      </c>
      <c r="F119" s="7"/>
      <c r="G119" s="30">
        <v>2560</v>
      </c>
    </row>
    <row r="120" spans="1:7" ht="15">
      <c r="A120" s="131" t="s">
        <v>81</v>
      </c>
      <c r="B120" s="132"/>
      <c r="C120" s="132"/>
      <c r="D120" s="133"/>
      <c r="E120" s="27"/>
      <c r="F120" s="27"/>
      <c r="G120" s="31"/>
    </row>
    <row r="121" spans="1:7" ht="15">
      <c r="A121" s="131" t="s">
        <v>82</v>
      </c>
      <c r="B121" s="132"/>
      <c r="C121" s="132"/>
      <c r="D121" s="133"/>
      <c r="E121" s="27"/>
      <c r="F121" s="27"/>
      <c r="G121" s="31"/>
    </row>
    <row r="122" spans="1:7" ht="15">
      <c r="A122" s="131" t="s">
        <v>83</v>
      </c>
      <c r="B122" s="132"/>
      <c r="C122" s="132"/>
      <c r="D122" s="133"/>
      <c r="E122" s="6">
        <v>0</v>
      </c>
      <c r="F122" s="6"/>
      <c r="G122" s="29">
        <v>0</v>
      </c>
    </row>
    <row r="123" spans="1:7" ht="15">
      <c r="A123" s="131" t="s">
        <v>84</v>
      </c>
      <c r="B123" s="132"/>
      <c r="C123" s="132"/>
      <c r="D123" s="133"/>
      <c r="E123" s="6"/>
      <c r="F123" s="6"/>
      <c r="G123" s="29"/>
    </row>
    <row r="124" spans="1:7" ht="15">
      <c r="A124" s="134" t="s">
        <v>85</v>
      </c>
      <c r="B124" s="135"/>
      <c r="C124" s="135"/>
      <c r="D124" s="136"/>
      <c r="E124" s="6"/>
      <c r="F124" s="6"/>
      <c r="G124" s="29"/>
    </row>
    <row r="125" spans="1:7" ht="15.75" thickBot="1">
      <c r="A125" s="146" t="s">
        <v>86</v>
      </c>
      <c r="B125" s="147"/>
      <c r="C125" s="147"/>
      <c r="D125" s="148"/>
      <c r="E125" s="16"/>
      <c r="F125" s="16"/>
      <c r="G125" s="32"/>
    </row>
    <row r="126" spans="1:7" ht="15">
      <c r="A126" s="63" t="s">
        <v>102</v>
      </c>
      <c r="B126" s="64"/>
      <c r="C126" s="64"/>
      <c r="D126" s="64"/>
      <c r="E126" s="21"/>
      <c r="F126" s="21"/>
      <c r="G126" s="113"/>
    </row>
    <row r="127" spans="1:7" ht="30.75" thickBot="1">
      <c r="A127" s="129" t="s">
        <v>76</v>
      </c>
      <c r="B127" s="130"/>
      <c r="C127" s="130"/>
      <c r="D127" s="102"/>
      <c r="E127" s="103" t="s">
        <v>104</v>
      </c>
      <c r="F127" s="103" t="s">
        <v>73</v>
      </c>
      <c r="G127" s="104" t="s">
        <v>74</v>
      </c>
    </row>
    <row r="128" spans="1:7" ht="15">
      <c r="A128" s="140" t="s">
        <v>77</v>
      </c>
      <c r="B128" s="141"/>
      <c r="C128" s="141"/>
      <c r="D128" s="142"/>
      <c r="E128" s="37">
        <v>0</v>
      </c>
      <c r="F128" s="37">
        <v>5000</v>
      </c>
      <c r="G128" s="105">
        <v>5000</v>
      </c>
    </row>
    <row r="129" spans="1:7" ht="15">
      <c r="A129" s="131" t="s">
        <v>78</v>
      </c>
      <c r="B129" s="132"/>
      <c r="C129" s="132"/>
      <c r="D129" s="133"/>
      <c r="E129" s="6">
        <v>0</v>
      </c>
      <c r="F129" s="6"/>
      <c r="G129" s="29">
        <v>5000</v>
      </c>
    </row>
    <row r="130" spans="1:7" ht="15">
      <c r="A130" s="131" t="s">
        <v>79</v>
      </c>
      <c r="B130" s="132"/>
      <c r="C130" s="132"/>
      <c r="D130" s="133"/>
      <c r="E130" s="6"/>
      <c r="F130" s="6"/>
      <c r="G130" s="29"/>
    </row>
    <row r="131" spans="1:7" ht="15">
      <c r="A131" s="143" t="s">
        <v>80</v>
      </c>
      <c r="B131" s="144"/>
      <c r="C131" s="144"/>
      <c r="D131" s="145"/>
      <c r="E131" s="7">
        <v>2500</v>
      </c>
      <c r="F131" s="7">
        <v>5000</v>
      </c>
      <c r="G131" s="30">
        <v>5650</v>
      </c>
    </row>
    <row r="132" spans="1:7" ht="15">
      <c r="A132" s="131" t="s">
        <v>81</v>
      </c>
      <c r="B132" s="132"/>
      <c r="C132" s="132"/>
      <c r="D132" s="133"/>
      <c r="E132" s="27">
        <v>2500</v>
      </c>
      <c r="F132" s="27"/>
      <c r="G132" s="31">
        <v>5650</v>
      </c>
    </row>
    <row r="133" spans="1:7" ht="15">
      <c r="A133" s="131" t="s">
        <v>82</v>
      </c>
      <c r="B133" s="132"/>
      <c r="C133" s="132"/>
      <c r="D133" s="133"/>
      <c r="E133" s="27"/>
      <c r="F133" s="27"/>
      <c r="G133" s="31"/>
    </row>
    <row r="134" spans="1:7" ht="15">
      <c r="A134" s="131" t="s">
        <v>83</v>
      </c>
      <c r="B134" s="132"/>
      <c r="C134" s="132"/>
      <c r="D134" s="133"/>
      <c r="E134" s="6">
        <f>SUM(E128-E131)</f>
        <v>-2500</v>
      </c>
      <c r="F134" s="6"/>
      <c r="G134" s="29">
        <f>SUM(G128-G131)</f>
        <v>-650</v>
      </c>
    </row>
    <row r="135" spans="1:7" ht="15">
      <c r="A135" s="131" t="s">
        <v>84</v>
      </c>
      <c r="B135" s="132"/>
      <c r="C135" s="132"/>
      <c r="D135" s="133"/>
      <c r="E135" s="6"/>
      <c r="F135" s="6"/>
      <c r="G135" s="29">
        <f>SUM(G129-G132)</f>
        <v>-650</v>
      </c>
    </row>
    <row r="136" spans="1:7" ht="15">
      <c r="A136" s="134" t="s">
        <v>85</v>
      </c>
      <c r="B136" s="135"/>
      <c r="C136" s="135"/>
      <c r="D136" s="136"/>
      <c r="E136" s="6">
        <v>2500</v>
      </c>
      <c r="F136" s="6"/>
      <c r="G136" s="29">
        <v>890</v>
      </c>
    </row>
    <row r="137" spans="1:7" ht="15.75" thickBot="1">
      <c r="A137" s="146" t="s">
        <v>86</v>
      </c>
      <c r="B137" s="147"/>
      <c r="C137" s="147"/>
      <c r="D137" s="148"/>
      <c r="E137" s="16">
        <v>0</v>
      </c>
      <c r="F137" s="16"/>
      <c r="G137" s="32">
        <f>SUM(G135:G136)</f>
        <v>240</v>
      </c>
    </row>
  </sheetData>
  <sheetProtection/>
  <mergeCells count="122">
    <mergeCell ref="A135:D135"/>
    <mergeCell ref="A136:D136"/>
    <mergeCell ref="A137:D137"/>
    <mergeCell ref="A129:D129"/>
    <mergeCell ref="A130:D130"/>
    <mergeCell ref="A131:D131"/>
    <mergeCell ref="A132:D132"/>
    <mergeCell ref="A133:D133"/>
    <mergeCell ref="A134:D134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7:C127"/>
    <mergeCell ref="A128:D128"/>
    <mergeCell ref="A103:C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5:C115"/>
    <mergeCell ref="A89:D89"/>
    <mergeCell ref="A91:C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76:D76"/>
    <mergeCell ref="A77:D77"/>
    <mergeCell ref="A79:C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63:D63"/>
    <mergeCell ref="A64:D64"/>
    <mergeCell ref="A65:D65"/>
    <mergeCell ref="A67:C67"/>
    <mergeCell ref="A68:D68"/>
    <mergeCell ref="A69:D69"/>
    <mergeCell ref="A70:D70"/>
    <mergeCell ref="A71:D71"/>
    <mergeCell ref="A72:D72"/>
    <mergeCell ref="A73:D73"/>
    <mergeCell ref="A74:D74"/>
    <mergeCell ref="A75:D75"/>
    <mergeCell ref="A50:D50"/>
    <mergeCell ref="A51:D51"/>
    <mergeCell ref="A52:D52"/>
    <mergeCell ref="A53:D53"/>
    <mergeCell ref="A55:C55"/>
    <mergeCell ref="A56:D56"/>
    <mergeCell ref="A57:D57"/>
    <mergeCell ref="A58:D58"/>
    <mergeCell ref="A59:D59"/>
    <mergeCell ref="A60:D60"/>
    <mergeCell ref="A61:D61"/>
    <mergeCell ref="A62:D62"/>
    <mergeCell ref="A47:D47"/>
    <mergeCell ref="A48:D48"/>
    <mergeCell ref="A49:D49"/>
    <mergeCell ref="A36:D36"/>
    <mergeCell ref="A37:D37"/>
    <mergeCell ref="A38:D38"/>
    <mergeCell ref="A39:D39"/>
    <mergeCell ref="A40:D40"/>
    <mergeCell ref="A41:D41"/>
    <mergeCell ref="A44:D44"/>
    <mergeCell ref="A27:D27"/>
    <mergeCell ref="A28:D28"/>
    <mergeCell ref="A29:D29"/>
    <mergeCell ref="A32:D32"/>
    <mergeCell ref="A33:D33"/>
    <mergeCell ref="A34:D34"/>
    <mergeCell ref="A45:D45"/>
    <mergeCell ref="A46:D46"/>
    <mergeCell ref="A31:C31"/>
    <mergeCell ref="A43:C43"/>
    <mergeCell ref="A35:D35"/>
    <mergeCell ref="A21:D21"/>
    <mergeCell ref="A22:D22"/>
    <mergeCell ref="A23:D23"/>
    <mergeCell ref="A24:D24"/>
    <mergeCell ref="A25:D25"/>
    <mergeCell ref="A26:D26"/>
    <mergeCell ref="A20:D20"/>
    <mergeCell ref="A8:D8"/>
    <mergeCell ref="A9:D9"/>
    <mergeCell ref="A10:D10"/>
    <mergeCell ref="A11:D11"/>
    <mergeCell ref="A12:D12"/>
    <mergeCell ref="A13:D13"/>
    <mergeCell ref="A14:D14"/>
    <mergeCell ref="A4:G4"/>
    <mergeCell ref="A7:C7"/>
    <mergeCell ref="A19:C19"/>
    <mergeCell ref="A15:D15"/>
    <mergeCell ref="A16:D16"/>
    <mergeCell ref="A17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2022-07-21T07:46:14Z</cp:lastPrinted>
  <dcterms:created xsi:type="dcterms:W3CDTF">2022-07-18T08:35:27Z</dcterms:created>
  <dcterms:modified xsi:type="dcterms:W3CDTF">2022-07-21T07:53:29Z</dcterms:modified>
  <cp:category/>
  <cp:version/>
  <cp:contentType/>
  <cp:contentStatus/>
</cp:coreProperties>
</file>